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njakuratle/Documents/_WCA/_ELECTIONS/"/>
    </mc:Choice>
  </mc:AlternateContent>
  <xr:revisionPtr revIDLastSave="0" documentId="13_ncr:1_{DB741CAF-01BB-EF4B-BF8F-DF8C0B76F60F}" xr6:coauthVersionLast="36" xr6:coauthVersionMax="36" xr10:uidLastSave="{00000000-0000-0000-0000-000000000000}"/>
  <bookViews>
    <workbookView xWindow="0" yWindow="0" windowWidth="28800" windowHeight="18000" xr2:uid="{2FBAAC60-BB71-8F44-B938-451A9DE08735}"/>
  </bookViews>
  <sheets>
    <sheet name="2021 Results" sheetId="2" r:id="rId1"/>
  </sheets>
  <definedNames>
    <definedName name="_xlchart.v1.0" hidden="1">'2021 Results'!$X$1</definedName>
    <definedName name="_xlchart.v1.1" hidden="1">'2021 Results'!$X$2:$X$99</definedName>
    <definedName name="_xlchart.v1.2" hidden="1">'2021 Results'!$Y$1</definedName>
    <definedName name="_xlchart.v1.3" hidden="1">'2021 Results'!$Y$2:$Y$99</definedName>
    <definedName name="_xlchart.v1.4" hidden="1">'2021 Results'!$X$1</definedName>
    <definedName name="_xlchart.v1.5" hidden="1">'2021 Results'!$X$2:$X$99</definedName>
    <definedName name="_xlchart.v1.6" hidden="1">'2021 Results'!$Y$1</definedName>
    <definedName name="_xlchart.v1.7" hidden="1">'2021 Results'!$Y$2:$Y$99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2" l="1"/>
  <c r="V3" i="2"/>
  <c r="W3" i="2"/>
  <c r="U4" i="2"/>
  <c r="V4" i="2"/>
  <c r="W4" i="2"/>
  <c r="U5" i="2"/>
  <c r="V5" i="2"/>
  <c r="W5" i="2"/>
  <c r="U6" i="2"/>
  <c r="V6" i="2"/>
  <c r="W6" i="2"/>
  <c r="S7" i="2"/>
  <c r="U7" i="2"/>
  <c r="V7" i="2"/>
  <c r="W7" i="2"/>
  <c r="R8" i="2"/>
  <c r="S8" i="2"/>
  <c r="U8" i="2"/>
  <c r="V8" i="2"/>
  <c r="W8" i="2"/>
  <c r="R9" i="2"/>
  <c r="S9" i="2"/>
  <c r="U9" i="2"/>
  <c r="V9" i="2"/>
  <c r="W9" i="2"/>
  <c r="S10" i="2"/>
  <c r="U10" i="2"/>
  <c r="W10" i="2"/>
  <c r="R11" i="2"/>
  <c r="S11" i="2"/>
  <c r="U11" i="2"/>
  <c r="V11" i="2"/>
  <c r="W11" i="2"/>
  <c r="R12" i="2"/>
  <c r="U12" i="2"/>
  <c r="V12" i="2"/>
  <c r="W12" i="2"/>
  <c r="R13" i="2"/>
  <c r="U13" i="2"/>
  <c r="V13" i="2"/>
  <c r="W13" i="2"/>
  <c r="U14" i="2"/>
  <c r="V14" i="2"/>
  <c r="W14" i="2"/>
  <c r="U15" i="2"/>
  <c r="V15" i="2"/>
  <c r="W15" i="2"/>
  <c r="U16" i="2"/>
  <c r="V16" i="2"/>
  <c r="W16" i="2"/>
  <c r="U17" i="2"/>
  <c r="V17" i="2"/>
  <c r="W17" i="2"/>
  <c r="U18" i="2"/>
  <c r="V18" i="2"/>
  <c r="W18" i="2"/>
  <c r="R19" i="2"/>
  <c r="U19" i="2"/>
  <c r="V19" i="2"/>
  <c r="W19" i="2"/>
  <c r="R20" i="2"/>
  <c r="S20" i="2"/>
  <c r="V20" i="2"/>
  <c r="W20" i="2"/>
  <c r="R21" i="2"/>
  <c r="S21" i="2"/>
  <c r="V21" i="2"/>
  <c r="W21" i="2"/>
  <c r="R22" i="2"/>
  <c r="S22" i="2"/>
  <c r="V22" i="2"/>
  <c r="W22" i="2"/>
  <c r="R23" i="2"/>
  <c r="S23" i="2"/>
  <c r="V23" i="2"/>
  <c r="W23" i="2"/>
  <c r="R24" i="2"/>
  <c r="S24" i="2"/>
  <c r="V24" i="2"/>
  <c r="W24" i="2"/>
  <c r="R25" i="2"/>
  <c r="S25" i="2"/>
  <c r="T25" i="2"/>
  <c r="W25" i="2"/>
  <c r="R26" i="2"/>
  <c r="S26" i="2"/>
  <c r="V26" i="2"/>
  <c r="W26" i="2"/>
  <c r="R27" i="2"/>
  <c r="S27" i="2"/>
  <c r="W27" i="2"/>
  <c r="S28" i="2"/>
  <c r="U28" i="2"/>
  <c r="V28" i="2"/>
  <c r="W28" i="2"/>
  <c r="R29" i="2"/>
  <c r="U29" i="2"/>
  <c r="W29" i="2"/>
  <c r="S30" i="2"/>
  <c r="U30" i="2"/>
  <c r="V30" i="2"/>
  <c r="W30" i="2"/>
  <c r="R31" i="2"/>
  <c r="S31" i="2"/>
  <c r="U31" i="2"/>
  <c r="V31" i="2"/>
  <c r="W31" i="2"/>
  <c r="U32" i="2"/>
  <c r="V32" i="2"/>
  <c r="W32" i="2"/>
  <c r="V33" i="2"/>
  <c r="W33" i="2"/>
  <c r="T34" i="2"/>
  <c r="U34" i="2"/>
  <c r="V34" i="2"/>
  <c r="W34" i="2"/>
  <c r="U35" i="2"/>
  <c r="V35" i="2"/>
  <c r="W35" i="2"/>
  <c r="R36" i="2"/>
  <c r="U36" i="2"/>
  <c r="V36" i="2"/>
  <c r="W36" i="2"/>
  <c r="R37" i="2"/>
  <c r="S37" i="2"/>
  <c r="T37" i="2"/>
  <c r="V37" i="2"/>
  <c r="W37" i="2"/>
  <c r="S38" i="2"/>
  <c r="U38" i="2"/>
  <c r="V38" i="2"/>
  <c r="W38" i="2"/>
  <c r="S39" i="2"/>
  <c r="U39" i="2"/>
  <c r="V39" i="2"/>
  <c r="W39" i="2"/>
  <c r="R40" i="2"/>
  <c r="S40" i="2"/>
  <c r="T40" i="2"/>
  <c r="V40" i="2"/>
  <c r="W40" i="2"/>
  <c r="U41" i="2"/>
  <c r="V41" i="2"/>
  <c r="W41" i="2"/>
  <c r="U42" i="2"/>
  <c r="V42" i="2"/>
  <c r="W42" i="2"/>
  <c r="V43" i="2"/>
  <c r="W43" i="2"/>
  <c r="S44" i="2"/>
  <c r="U44" i="2"/>
  <c r="V44" i="2"/>
  <c r="W44" i="2"/>
  <c r="S45" i="2"/>
  <c r="T45" i="2"/>
  <c r="V45" i="2"/>
  <c r="W45" i="2"/>
  <c r="R46" i="2"/>
  <c r="U46" i="2"/>
  <c r="V46" i="2"/>
  <c r="W46" i="2"/>
  <c r="U47" i="2"/>
  <c r="V47" i="2"/>
  <c r="W47" i="2"/>
  <c r="U48" i="2"/>
  <c r="V48" i="2"/>
  <c r="W48" i="2"/>
  <c r="R49" i="2"/>
  <c r="S49" i="2"/>
  <c r="R50" i="2"/>
  <c r="S50" i="2"/>
  <c r="V50" i="2"/>
  <c r="W50" i="2"/>
  <c r="S51" i="2"/>
  <c r="V51" i="2"/>
  <c r="W51" i="2"/>
  <c r="R52" i="2"/>
  <c r="S52" i="2"/>
  <c r="V52" i="2"/>
  <c r="W52" i="2"/>
  <c r="U53" i="2"/>
  <c r="V53" i="2"/>
  <c r="W53" i="2"/>
  <c r="T54" i="2"/>
  <c r="V54" i="2"/>
  <c r="W54" i="2"/>
  <c r="U55" i="2"/>
  <c r="V55" i="2"/>
  <c r="W55" i="2"/>
  <c r="S56" i="2"/>
  <c r="U56" i="2"/>
  <c r="V56" i="2"/>
  <c r="W56" i="2"/>
  <c r="U57" i="2"/>
  <c r="V57" i="2"/>
  <c r="W57" i="2"/>
  <c r="V58" i="2"/>
  <c r="W58" i="2"/>
  <c r="S59" i="2"/>
  <c r="U59" i="2"/>
  <c r="V59" i="2"/>
  <c r="W59" i="2"/>
  <c r="S60" i="2"/>
  <c r="U60" i="2"/>
  <c r="V60" i="2"/>
  <c r="W60" i="2"/>
  <c r="U61" i="2"/>
  <c r="V61" i="2"/>
  <c r="W61" i="2"/>
  <c r="U62" i="2"/>
  <c r="V62" i="2"/>
  <c r="W62" i="2"/>
  <c r="U63" i="2"/>
  <c r="V63" i="2"/>
  <c r="W63" i="2"/>
  <c r="U64" i="2"/>
  <c r="V64" i="2"/>
  <c r="W64" i="2"/>
  <c r="R65" i="2"/>
  <c r="U65" i="2"/>
  <c r="V65" i="2"/>
  <c r="W65" i="2"/>
  <c r="U66" i="2"/>
  <c r="V66" i="2"/>
  <c r="W66" i="2"/>
  <c r="U67" i="2"/>
  <c r="W67" i="2"/>
  <c r="U68" i="2"/>
  <c r="V68" i="2"/>
  <c r="W68" i="2"/>
  <c r="T69" i="2"/>
  <c r="V69" i="2"/>
  <c r="W69" i="2"/>
  <c r="U70" i="2"/>
  <c r="V70" i="2"/>
  <c r="W70" i="2"/>
  <c r="U71" i="2"/>
  <c r="V71" i="2"/>
  <c r="W71" i="2"/>
  <c r="U72" i="2"/>
  <c r="V72" i="2"/>
  <c r="W72" i="2"/>
  <c r="U73" i="2"/>
  <c r="V73" i="2"/>
  <c r="W73" i="2"/>
  <c r="R74" i="2"/>
  <c r="U74" i="2"/>
  <c r="V74" i="2"/>
  <c r="W74" i="2"/>
  <c r="S75" i="2"/>
  <c r="U75" i="2"/>
  <c r="V75" i="2"/>
  <c r="W75" i="2"/>
  <c r="U76" i="2"/>
  <c r="V76" i="2"/>
  <c r="W76" i="2"/>
  <c r="T77" i="2"/>
  <c r="U77" i="2"/>
  <c r="V77" i="2"/>
  <c r="W77" i="2"/>
  <c r="R78" i="2"/>
  <c r="T78" i="2"/>
  <c r="U78" i="2"/>
  <c r="V78" i="2"/>
  <c r="W78" i="2"/>
  <c r="S79" i="2"/>
  <c r="U79" i="2"/>
  <c r="V79" i="2"/>
  <c r="W79" i="2"/>
  <c r="S80" i="2"/>
  <c r="U80" i="2"/>
  <c r="V80" i="2"/>
  <c r="W80" i="2"/>
  <c r="U81" i="2"/>
  <c r="V81" i="2"/>
  <c r="W81" i="2"/>
  <c r="U82" i="2"/>
  <c r="V82" i="2"/>
  <c r="W82" i="2"/>
  <c r="S83" i="2"/>
  <c r="V83" i="2"/>
  <c r="W83" i="2"/>
  <c r="U84" i="2"/>
  <c r="V84" i="2"/>
  <c r="W84" i="2"/>
  <c r="S85" i="2"/>
  <c r="U85" i="2"/>
  <c r="V85" i="2"/>
  <c r="W85" i="2"/>
  <c r="U86" i="2"/>
  <c r="V86" i="2"/>
  <c r="W86" i="2"/>
  <c r="R87" i="2"/>
  <c r="S87" i="2"/>
  <c r="U87" i="2"/>
  <c r="V87" i="2"/>
  <c r="W87" i="2"/>
  <c r="S88" i="2"/>
  <c r="U88" i="2"/>
  <c r="V88" i="2"/>
  <c r="W88" i="2"/>
  <c r="S89" i="2"/>
  <c r="V89" i="2"/>
  <c r="W89" i="2"/>
  <c r="S90" i="2"/>
  <c r="V90" i="2"/>
  <c r="W90" i="2"/>
  <c r="R91" i="2"/>
  <c r="S91" i="2"/>
  <c r="U91" i="2"/>
  <c r="V91" i="2"/>
  <c r="W91" i="2"/>
  <c r="R92" i="2"/>
  <c r="S92" i="2"/>
  <c r="V92" i="2"/>
  <c r="W92" i="2"/>
  <c r="R93" i="2"/>
  <c r="U93" i="2"/>
  <c r="V93" i="2"/>
  <c r="W93" i="2"/>
  <c r="S94" i="2"/>
  <c r="U94" i="2"/>
  <c r="W94" i="2"/>
  <c r="R95" i="2"/>
  <c r="V95" i="2"/>
  <c r="W95" i="2"/>
  <c r="U96" i="2"/>
  <c r="V96" i="2"/>
  <c r="W96" i="2"/>
  <c r="R97" i="2"/>
  <c r="S97" i="2"/>
  <c r="U97" i="2"/>
  <c r="V97" i="2"/>
  <c r="W97" i="2"/>
  <c r="V98" i="2"/>
  <c r="W98" i="2"/>
  <c r="Q99" i="2"/>
  <c r="R99" i="2"/>
  <c r="S99" i="2"/>
  <c r="T99" i="2"/>
  <c r="W99" i="2"/>
  <c r="W2" i="2"/>
  <c r="V2" i="2"/>
  <c r="U2" i="2"/>
  <c r="P3" i="2"/>
  <c r="X3" i="2" s="1"/>
  <c r="P4" i="2"/>
  <c r="X4" i="2" s="1"/>
  <c r="P5" i="2"/>
  <c r="Q5" i="2" s="1"/>
  <c r="P6" i="2"/>
  <c r="R6" i="2" s="1"/>
  <c r="P7" i="2"/>
  <c r="T7" i="2" s="1"/>
  <c r="P8" i="2"/>
  <c r="T8" i="2" s="1"/>
  <c r="P9" i="2"/>
  <c r="Q9" i="2" s="1"/>
  <c r="P10" i="2"/>
  <c r="V10" i="2" s="1"/>
  <c r="P11" i="2"/>
  <c r="X11" i="2" s="1"/>
  <c r="P12" i="2"/>
  <c r="X12" i="2" s="1"/>
  <c r="P13" i="2"/>
  <c r="Q13" i="2" s="1"/>
  <c r="P14" i="2"/>
  <c r="R14" i="2" s="1"/>
  <c r="P15" i="2"/>
  <c r="S15" i="2" s="1"/>
  <c r="P16" i="2"/>
  <c r="T16" i="2" s="1"/>
  <c r="P17" i="2"/>
  <c r="Q17" i="2" s="1"/>
  <c r="P18" i="2"/>
  <c r="Q18" i="2" s="1"/>
  <c r="P19" i="2"/>
  <c r="X19" i="2" s="1"/>
  <c r="P20" i="2"/>
  <c r="X20" i="2" s="1"/>
  <c r="P21" i="2"/>
  <c r="Q21" i="2" s="1"/>
  <c r="P22" i="2"/>
  <c r="X22" i="2" s="1"/>
  <c r="P23" i="2"/>
  <c r="T23" i="2" s="1"/>
  <c r="P24" i="2"/>
  <c r="T24" i="2" s="1"/>
  <c r="P25" i="2"/>
  <c r="U25" i="2" s="1"/>
  <c r="P26" i="2"/>
  <c r="Q26" i="2" s="1"/>
  <c r="P27" i="2"/>
  <c r="X27" i="2" s="1"/>
  <c r="P28" i="2"/>
  <c r="X28" i="2" s="1"/>
  <c r="P29" i="2"/>
  <c r="Q29" i="2" s="1"/>
  <c r="P30" i="2"/>
  <c r="R30" i="2" s="1"/>
  <c r="P31" i="2"/>
  <c r="T31" i="2" s="1"/>
  <c r="P32" i="2"/>
  <c r="T32" i="2" s="1"/>
  <c r="P33" i="2"/>
  <c r="U33" i="2" s="1"/>
  <c r="P34" i="2"/>
  <c r="Q34" i="2" s="1"/>
  <c r="P35" i="2"/>
  <c r="X35" i="2" s="1"/>
  <c r="P36" i="2"/>
  <c r="X36" i="2" s="1"/>
  <c r="P37" i="2"/>
  <c r="Q37" i="2" s="1"/>
  <c r="P38" i="2"/>
  <c r="R38" i="2" s="1"/>
  <c r="P39" i="2"/>
  <c r="T39" i="2" s="1"/>
  <c r="P40" i="2"/>
  <c r="U40" i="2" s="1"/>
  <c r="P41" i="2"/>
  <c r="Q41" i="2" s="1"/>
  <c r="P42" i="2"/>
  <c r="Q42" i="2" s="1"/>
  <c r="P43" i="2"/>
  <c r="X43" i="2" s="1"/>
  <c r="P44" i="2"/>
  <c r="X44" i="2" s="1"/>
  <c r="P45" i="2"/>
  <c r="Q45" i="2" s="1"/>
  <c r="P46" i="2"/>
  <c r="S46" i="2" s="1"/>
  <c r="P47" i="2"/>
  <c r="S47" i="2" s="1"/>
  <c r="P48" i="2"/>
  <c r="T48" i="2" s="1"/>
  <c r="P49" i="2"/>
  <c r="U49" i="2" s="1"/>
  <c r="P50" i="2"/>
  <c r="Q50" i="2" s="1"/>
  <c r="P51" i="2"/>
  <c r="X51" i="2" s="1"/>
  <c r="P52" i="2"/>
  <c r="X52" i="2" s="1"/>
  <c r="P53" i="2"/>
  <c r="Q53" i="2" s="1"/>
  <c r="P54" i="2"/>
  <c r="R54" i="2" s="1"/>
  <c r="P55" i="2"/>
  <c r="S55" i="2" s="1"/>
  <c r="P56" i="2"/>
  <c r="T56" i="2" s="1"/>
  <c r="P57" i="2"/>
  <c r="Q57" i="2" s="1"/>
  <c r="P58" i="2"/>
  <c r="Q58" i="2" s="1"/>
  <c r="P59" i="2"/>
  <c r="X59" i="2" s="1"/>
  <c r="P60" i="2"/>
  <c r="X60" i="2" s="1"/>
  <c r="P61" i="2"/>
  <c r="Q61" i="2" s="1"/>
  <c r="P62" i="2"/>
  <c r="R62" i="2" s="1"/>
  <c r="P63" i="2"/>
  <c r="S63" i="2" s="1"/>
  <c r="P64" i="2"/>
  <c r="T64" i="2" s="1"/>
  <c r="P65" i="2"/>
  <c r="Q65" i="2" s="1"/>
  <c r="P66" i="2"/>
  <c r="Q66" i="2" s="1"/>
  <c r="P67" i="2"/>
  <c r="X67" i="2" s="1"/>
  <c r="P68" i="2"/>
  <c r="X68" i="2" s="1"/>
  <c r="P69" i="2"/>
  <c r="Q69" i="2" s="1"/>
  <c r="P70" i="2"/>
  <c r="R70" i="2" s="1"/>
  <c r="P71" i="2"/>
  <c r="S71" i="2" s="1"/>
  <c r="P72" i="2"/>
  <c r="T72" i="2" s="1"/>
  <c r="P73" i="2"/>
  <c r="Q73" i="2" s="1"/>
  <c r="P74" i="2"/>
  <c r="Q74" i="2" s="1"/>
  <c r="P75" i="2"/>
  <c r="X75" i="2" s="1"/>
  <c r="P76" i="2"/>
  <c r="P77" i="2"/>
  <c r="X77" i="2" s="1"/>
  <c r="P78" i="2"/>
  <c r="X78" i="2" s="1"/>
  <c r="P79" i="2"/>
  <c r="X79" i="2" s="1"/>
  <c r="P80" i="2"/>
  <c r="X80" i="2" s="1"/>
  <c r="P81" i="2"/>
  <c r="X81" i="2" s="1"/>
  <c r="P82" i="2"/>
  <c r="X82" i="2" s="1"/>
  <c r="P83" i="2"/>
  <c r="Q83" i="2" s="1"/>
  <c r="P84" i="2"/>
  <c r="S84" i="2" s="1"/>
  <c r="P85" i="2"/>
  <c r="T85" i="2" s="1"/>
  <c r="P86" i="2"/>
  <c r="Q86" i="2" s="1"/>
  <c r="P87" i="2"/>
  <c r="X87" i="2" s="1"/>
  <c r="P88" i="2"/>
  <c r="Q88" i="2" s="1"/>
  <c r="P89" i="2"/>
  <c r="Q89" i="2" s="1"/>
  <c r="P90" i="2"/>
  <c r="Q90" i="2" s="1"/>
  <c r="P91" i="2"/>
  <c r="X91" i="2" s="1"/>
  <c r="P92" i="2"/>
  <c r="Q92" i="2" s="1"/>
  <c r="P93" i="2"/>
  <c r="S93" i="2" s="1"/>
  <c r="P94" i="2"/>
  <c r="Q94" i="2" s="1"/>
  <c r="P95" i="2"/>
  <c r="X95" i="2" s="1"/>
  <c r="P96" i="2"/>
  <c r="X96" i="2" s="1"/>
  <c r="P97" i="2"/>
  <c r="X97" i="2" s="1"/>
  <c r="P98" i="2"/>
  <c r="X98" i="2" s="1"/>
  <c r="P99" i="2"/>
  <c r="X99" i="2" s="1"/>
  <c r="P2" i="2"/>
  <c r="X2" i="2" s="1"/>
  <c r="S57" i="2" l="1"/>
  <c r="U43" i="2"/>
  <c r="S61" i="2"/>
  <c r="R28" i="2"/>
  <c r="R68" i="2"/>
  <c r="Q59" i="2"/>
  <c r="S65" i="2"/>
  <c r="R4" i="2"/>
  <c r="S53" i="2"/>
  <c r="R80" i="2"/>
  <c r="S13" i="2"/>
  <c r="T83" i="2"/>
  <c r="T41" i="2"/>
  <c r="Q2" i="2"/>
  <c r="R64" i="2"/>
  <c r="R60" i="2"/>
  <c r="R56" i="2"/>
  <c r="R44" i="2"/>
  <c r="Q31" i="2"/>
  <c r="Y31" i="2" s="1"/>
  <c r="R16" i="2"/>
  <c r="Q7" i="2"/>
  <c r="W49" i="2"/>
  <c r="U23" i="2"/>
  <c r="Q84" i="2"/>
  <c r="R72" i="2"/>
  <c r="U51" i="2"/>
  <c r="R32" i="2"/>
  <c r="Q27" i="2"/>
  <c r="T87" i="2"/>
  <c r="Q67" i="2"/>
  <c r="Q63" i="2"/>
  <c r="Q55" i="2"/>
  <c r="Q51" i="2"/>
  <c r="Q43" i="2"/>
  <c r="S41" i="2"/>
  <c r="Q23" i="2"/>
  <c r="Y23" i="2" s="1"/>
  <c r="S17" i="2"/>
  <c r="Q15" i="2"/>
  <c r="Q47" i="2"/>
  <c r="Q93" i="2"/>
  <c r="Y93" i="2" s="1"/>
  <c r="Q19" i="2"/>
  <c r="R85" i="2"/>
  <c r="Q75" i="2"/>
  <c r="S73" i="2"/>
  <c r="Q71" i="2"/>
  <c r="Q39" i="2"/>
  <c r="S33" i="2"/>
  <c r="Q11" i="2"/>
  <c r="S69" i="2"/>
  <c r="R48" i="2"/>
  <c r="Q35" i="2"/>
  <c r="S29" i="2"/>
  <c r="U27" i="2"/>
  <c r="S5" i="2"/>
  <c r="Q3" i="2"/>
  <c r="Y67" i="2"/>
  <c r="T22" i="2"/>
  <c r="T14" i="2"/>
  <c r="T2" i="2"/>
  <c r="Q87" i="2"/>
  <c r="R84" i="2"/>
  <c r="T73" i="2"/>
  <c r="S72" i="2"/>
  <c r="R71" i="2"/>
  <c r="Q70" i="2"/>
  <c r="V67" i="2"/>
  <c r="T65" i="2"/>
  <c r="Y65" i="2" s="1"/>
  <c r="S64" i="2"/>
  <c r="R63" i="2"/>
  <c r="Q62" i="2"/>
  <c r="U58" i="2"/>
  <c r="T57" i="2"/>
  <c r="R55" i="2"/>
  <c r="Q54" i="2"/>
  <c r="U50" i="2"/>
  <c r="T49" i="2"/>
  <c r="S48" i="2"/>
  <c r="R47" i="2"/>
  <c r="Y47" i="2" s="1"/>
  <c r="Q46" i="2"/>
  <c r="R39" i="2"/>
  <c r="Q38" i="2"/>
  <c r="T33" i="2"/>
  <c r="S32" i="2"/>
  <c r="Q30" i="2"/>
  <c r="V27" i="2"/>
  <c r="U26" i="2"/>
  <c r="Q22" i="2"/>
  <c r="T17" i="2"/>
  <c r="S16" i="2"/>
  <c r="R15" i="2"/>
  <c r="Q14" i="2"/>
  <c r="T9" i="2"/>
  <c r="Y9" i="2" s="1"/>
  <c r="R7" i="2"/>
  <c r="Q6" i="2"/>
  <c r="X94" i="2"/>
  <c r="X74" i="2"/>
  <c r="X66" i="2"/>
  <c r="X58" i="2"/>
  <c r="X50" i="2"/>
  <c r="X42" i="2"/>
  <c r="X34" i="2"/>
  <c r="X26" i="2"/>
  <c r="X18" i="2"/>
  <c r="X10" i="2"/>
  <c r="X93" i="2"/>
  <c r="X73" i="2"/>
  <c r="X65" i="2"/>
  <c r="X57" i="2"/>
  <c r="X49" i="2"/>
  <c r="X41" i="2"/>
  <c r="X33" i="2"/>
  <c r="X25" i="2"/>
  <c r="X17" i="2"/>
  <c r="X9" i="2"/>
  <c r="T82" i="2"/>
  <c r="T66" i="2"/>
  <c r="T50" i="2"/>
  <c r="T42" i="2"/>
  <c r="T10" i="2"/>
  <c r="T93" i="2"/>
  <c r="Q85" i="2"/>
  <c r="S82" i="2"/>
  <c r="T75" i="2"/>
  <c r="S74" i="2"/>
  <c r="R73" i="2"/>
  <c r="Q72" i="2"/>
  <c r="Y72" i="2" s="1"/>
  <c r="T67" i="2"/>
  <c r="S66" i="2"/>
  <c r="Q64" i="2"/>
  <c r="T59" i="2"/>
  <c r="S58" i="2"/>
  <c r="R57" i="2"/>
  <c r="Y57" i="2" s="1"/>
  <c r="Q56" i="2"/>
  <c r="Y56" i="2" s="1"/>
  <c r="U52" i="2"/>
  <c r="T51" i="2"/>
  <c r="Q48" i="2"/>
  <c r="T43" i="2"/>
  <c r="S42" i="2"/>
  <c r="R41" i="2"/>
  <c r="Q40" i="2"/>
  <c r="Y40" i="2" s="1"/>
  <c r="T35" i="2"/>
  <c r="S34" i="2"/>
  <c r="R33" i="2"/>
  <c r="Q32" i="2"/>
  <c r="V29" i="2"/>
  <c r="T27" i="2"/>
  <c r="Q24" i="2"/>
  <c r="Y24" i="2" s="1"/>
  <c r="U20" i="2"/>
  <c r="T19" i="2"/>
  <c r="S18" i="2"/>
  <c r="R17" i="2"/>
  <c r="Q16" i="2"/>
  <c r="T11" i="2"/>
  <c r="Q8" i="2"/>
  <c r="Y8" i="2" s="1"/>
  <c r="T3" i="2"/>
  <c r="X72" i="2"/>
  <c r="X64" i="2"/>
  <c r="X56" i="2"/>
  <c r="X48" i="2"/>
  <c r="X40" i="2"/>
  <c r="X32" i="2"/>
  <c r="X24" i="2"/>
  <c r="X16" i="2"/>
  <c r="X8" i="2"/>
  <c r="T74" i="2"/>
  <c r="T58" i="2"/>
  <c r="T26" i="2"/>
  <c r="T18" i="2"/>
  <c r="S98" i="2"/>
  <c r="T94" i="2"/>
  <c r="R82" i="2"/>
  <c r="T80" i="2"/>
  <c r="U69" i="2"/>
  <c r="T68" i="2"/>
  <c r="S67" i="2"/>
  <c r="R66" i="2"/>
  <c r="T60" i="2"/>
  <c r="R58" i="2"/>
  <c r="T52" i="2"/>
  <c r="Q49" i="2"/>
  <c r="U45" i="2"/>
  <c r="T44" i="2"/>
  <c r="S43" i="2"/>
  <c r="R42" i="2"/>
  <c r="U37" i="2"/>
  <c r="Y37" i="2" s="1"/>
  <c r="T36" i="2"/>
  <c r="S35" i="2"/>
  <c r="R34" i="2"/>
  <c r="Q33" i="2"/>
  <c r="T28" i="2"/>
  <c r="Q25" i="2"/>
  <c r="U21" i="2"/>
  <c r="T20" i="2"/>
  <c r="S19" i="2"/>
  <c r="R18" i="2"/>
  <c r="T12" i="2"/>
  <c r="R10" i="2"/>
  <c r="T4" i="2"/>
  <c r="S3" i="2"/>
  <c r="X85" i="2"/>
  <c r="X71" i="2"/>
  <c r="X63" i="2"/>
  <c r="X55" i="2"/>
  <c r="X47" i="2"/>
  <c r="X39" i="2"/>
  <c r="X31" i="2"/>
  <c r="X23" i="2"/>
  <c r="X15" i="2"/>
  <c r="X7" i="2"/>
  <c r="V94" i="2"/>
  <c r="T90" i="2"/>
  <c r="Q82" i="2"/>
  <c r="R75" i="2"/>
  <c r="Y75" i="2" s="1"/>
  <c r="S68" i="2"/>
  <c r="R67" i="2"/>
  <c r="T61" i="2"/>
  <c r="R59" i="2"/>
  <c r="U54" i="2"/>
  <c r="T53" i="2"/>
  <c r="R51" i="2"/>
  <c r="Y51" i="2" s="1"/>
  <c r="R43" i="2"/>
  <c r="Y43" i="2" s="1"/>
  <c r="S36" i="2"/>
  <c r="R35" i="2"/>
  <c r="T29" i="2"/>
  <c r="U22" i="2"/>
  <c r="T21" i="2"/>
  <c r="Y21" i="2" s="1"/>
  <c r="T13" i="2"/>
  <c r="Y13" i="2" s="1"/>
  <c r="S12" i="2"/>
  <c r="Q10" i="2"/>
  <c r="Y10" i="2" s="1"/>
  <c r="T5" i="2"/>
  <c r="S4" i="2"/>
  <c r="R3" i="2"/>
  <c r="X84" i="2"/>
  <c r="X70" i="2"/>
  <c r="X62" i="2"/>
  <c r="X54" i="2"/>
  <c r="X46" i="2"/>
  <c r="X38" i="2"/>
  <c r="X30" i="2"/>
  <c r="X14" i="2"/>
  <c r="X6" i="2"/>
  <c r="X69" i="2"/>
  <c r="X61" i="2"/>
  <c r="X53" i="2"/>
  <c r="X45" i="2"/>
  <c r="X37" i="2"/>
  <c r="X29" i="2"/>
  <c r="X21" i="2"/>
  <c r="X13" i="2"/>
  <c r="X5" i="2"/>
  <c r="R94" i="2"/>
  <c r="T70" i="2"/>
  <c r="T62" i="2"/>
  <c r="T46" i="2"/>
  <c r="T38" i="2"/>
  <c r="T6" i="2"/>
  <c r="R2" i="2"/>
  <c r="T84" i="2"/>
  <c r="Q80" i="2"/>
  <c r="Y80" i="2" s="1"/>
  <c r="T71" i="2"/>
  <c r="S70" i="2"/>
  <c r="R69" i="2"/>
  <c r="Y69" i="2" s="1"/>
  <c r="Q68" i="2"/>
  <c r="T63" i="2"/>
  <c r="S62" i="2"/>
  <c r="R61" i="2"/>
  <c r="Y61" i="2" s="1"/>
  <c r="Q60" i="2"/>
  <c r="T55" i="2"/>
  <c r="S54" i="2"/>
  <c r="R53" i="2"/>
  <c r="Q52" i="2"/>
  <c r="V49" i="2"/>
  <c r="T47" i="2"/>
  <c r="R45" i="2"/>
  <c r="Q44" i="2"/>
  <c r="Q36" i="2"/>
  <c r="Q28" i="2"/>
  <c r="V25" i="2"/>
  <c r="U24" i="2"/>
  <c r="Q20" i="2"/>
  <c r="T15" i="2"/>
  <c r="S14" i="2"/>
  <c r="Q12" i="2"/>
  <c r="Y12" i="2" s="1"/>
  <c r="S6" i="2"/>
  <c r="R5" i="2"/>
  <c r="Q4" i="2"/>
  <c r="Y4" i="2" s="1"/>
  <c r="T30" i="2"/>
  <c r="S2" i="2"/>
  <c r="T97" i="2"/>
  <c r="V99" i="2"/>
  <c r="U99" i="2"/>
  <c r="U98" i="2"/>
  <c r="T98" i="2"/>
  <c r="R98" i="2"/>
  <c r="Q98" i="2"/>
  <c r="Q97" i="2"/>
  <c r="T96" i="2"/>
  <c r="S96" i="2"/>
  <c r="R96" i="2"/>
  <c r="Q96" i="2"/>
  <c r="U95" i="2"/>
  <c r="T95" i="2"/>
  <c r="S95" i="2"/>
  <c r="Q95" i="2"/>
  <c r="U92" i="2"/>
  <c r="T92" i="2"/>
  <c r="Y92" i="2" s="1"/>
  <c r="X92" i="2"/>
  <c r="T91" i="2"/>
  <c r="Q91" i="2"/>
  <c r="U90" i="2"/>
  <c r="R90" i="2"/>
  <c r="X90" i="2"/>
  <c r="U89" i="2"/>
  <c r="T89" i="2"/>
  <c r="R89" i="2"/>
  <c r="X89" i="2"/>
  <c r="T88" i="2"/>
  <c r="R88" i="2"/>
  <c r="Y88" i="2" s="1"/>
  <c r="X88" i="2"/>
  <c r="T86" i="2"/>
  <c r="S86" i="2"/>
  <c r="R86" i="2"/>
  <c r="Y86" i="2" s="1"/>
  <c r="X86" i="2"/>
  <c r="U83" i="2"/>
  <c r="R83" i="2"/>
  <c r="X83" i="2"/>
  <c r="T81" i="2"/>
  <c r="S81" i="2"/>
  <c r="R81" i="2"/>
  <c r="Q81" i="2"/>
  <c r="T79" i="2"/>
  <c r="R79" i="2"/>
  <c r="Q79" i="2"/>
  <c r="S78" i="2"/>
  <c r="Q78" i="2"/>
  <c r="S77" i="2"/>
  <c r="R77" i="2"/>
  <c r="Q77" i="2"/>
  <c r="Y77" i="2" s="1"/>
  <c r="T76" i="2"/>
  <c r="S76" i="2"/>
  <c r="R76" i="2"/>
  <c r="Q76" i="2"/>
  <c r="X76" i="2"/>
  <c r="Y83" i="2" l="1"/>
  <c r="Y91" i="2"/>
  <c r="Y73" i="2"/>
  <c r="Y63" i="2"/>
  <c r="Y89" i="2"/>
  <c r="Y99" i="2"/>
  <c r="Y60" i="2"/>
  <c r="Y94" i="2"/>
  <c r="Y59" i="2"/>
  <c r="Y11" i="2"/>
  <c r="Y27" i="2"/>
  <c r="Y39" i="2"/>
  <c r="Y41" i="2"/>
  <c r="Y34" i="2"/>
  <c r="Y74" i="2"/>
  <c r="Y87" i="2"/>
  <c r="Y53" i="2"/>
  <c r="Y18" i="2"/>
  <c r="Y14" i="2"/>
  <c r="Y50" i="2"/>
  <c r="Y5" i="2"/>
  <c r="Y7" i="2"/>
  <c r="Y44" i="2"/>
  <c r="Y45" i="2"/>
  <c r="Y84" i="2"/>
  <c r="Y19" i="2"/>
  <c r="Y58" i="2"/>
  <c r="Y15" i="2"/>
  <c r="Y28" i="2"/>
  <c r="Y2" i="2"/>
  <c r="Y64" i="2"/>
  <c r="Y85" i="2"/>
  <c r="Y55" i="2"/>
  <c r="Y95" i="2"/>
  <c r="Y97" i="2"/>
  <c r="Y20" i="2"/>
  <c r="Y3" i="2"/>
  <c r="Y29" i="2"/>
  <c r="Y42" i="2"/>
  <c r="Y66" i="2"/>
  <c r="Y16" i="2"/>
  <c r="Y48" i="2"/>
  <c r="Y71" i="2"/>
  <c r="Y76" i="2"/>
  <c r="Y98" i="2"/>
  <c r="Y68" i="2"/>
  <c r="Y35" i="2"/>
  <c r="Y26" i="2"/>
  <c r="Y17" i="2"/>
  <c r="Y38" i="2"/>
  <c r="Y70" i="2"/>
  <c r="Y32" i="2"/>
  <c r="Y52" i="2"/>
  <c r="Y25" i="2"/>
  <c r="Y22" i="2"/>
  <c r="Y46" i="2"/>
  <c r="Y54" i="2"/>
  <c r="Y90" i="2"/>
  <c r="Y6" i="2"/>
  <c r="Y62" i="2"/>
  <c r="Y79" i="2"/>
  <c r="Y33" i="2"/>
  <c r="Y36" i="2"/>
  <c r="Y82" i="2"/>
  <c r="Y49" i="2"/>
  <c r="Y30" i="2"/>
  <c r="Y96" i="2"/>
  <c r="Y81" i="2"/>
  <c r="Y78" i="2"/>
</calcChain>
</file>

<file path=xl/sharedStrings.xml><?xml version="1.0" encoding="utf-8"?>
<sst xmlns="http://schemas.openxmlformats.org/spreadsheetml/2006/main" count="391" uniqueCount="154">
  <si>
    <t>Aldbourne and Ramsbury</t>
  </si>
  <si>
    <t>2021 ELECTION</t>
  </si>
  <si>
    <t>Alderbury and Whiteparish</t>
  </si>
  <si>
    <t>Amesbury West</t>
  </si>
  <si>
    <t>Box and Colerne</t>
  </si>
  <si>
    <t>Bradford-on-Avon North</t>
  </si>
  <si>
    <t>Bradford-on-Avon South</t>
  </si>
  <si>
    <t>Brinkworth</t>
  </si>
  <si>
    <t>By Brook</t>
  </si>
  <si>
    <t>Calne Central</t>
  </si>
  <si>
    <t>Calne Chilvester and Abberd</t>
  </si>
  <si>
    <t>Calne North</t>
  </si>
  <si>
    <t>Calne Rural</t>
  </si>
  <si>
    <t>Chippenham Cepen Park and Derriads</t>
  </si>
  <si>
    <t>Chippenham Hardenhuish</t>
  </si>
  <si>
    <t>Chippenham Lowden and Rowden</t>
  </si>
  <si>
    <t>Chippenham Monkton</t>
  </si>
  <si>
    <t>Chippenham Pewsham</t>
  </si>
  <si>
    <t>Corsham Pickwick</t>
  </si>
  <si>
    <t>Cricklade and Latton</t>
  </si>
  <si>
    <t>Devizes East</t>
  </si>
  <si>
    <t>Devizes North</t>
  </si>
  <si>
    <t>Downton and Ebble Valley</t>
  </si>
  <si>
    <t>Ethandune</t>
  </si>
  <si>
    <t>Fovant and Chalke Valley</t>
  </si>
  <si>
    <t>Hilperton</t>
  </si>
  <si>
    <t>Kington</t>
  </si>
  <si>
    <t>Lyneham</t>
  </si>
  <si>
    <t>Malmesbury</t>
  </si>
  <si>
    <t>Marlborough East</t>
  </si>
  <si>
    <t>Marlborough West</t>
  </si>
  <si>
    <t>Melksham South</t>
  </si>
  <si>
    <t>Mere</t>
  </si>
  <si>
    <t>Minety</t>
  </si>
  <si>
    <t>Pewsey</t>
  </si>
  <si>
    <t>Purton</t>
  </si>
  <si>
    <t>Redlynch and Landford</t>
  </si>
  <si>
    <t>Royal Wootton Bassett East</t>
  </si>
  <si>
    <t>Royal Wootton Bassett North</t>
  </si>
  <si>
    <t>Salisbury Fisherton and Bemerton Village</t>
  </si>
  <si>
    <t>Salisbury St Francis and Stratford</t>
  </si>
  <si>
    <t>Sherston</t>
  </si>
  <si>
    <t>Southwick</t>
  </si>
  <si>
    <t>Tisbury</t>
  </si>
  <si>
    <t>Trowbridge Adcroft</t>
  </si>
  <si>
    <t>Trowbridge Central</t>
  </si>
  <si>
    <t>Trowbridge Drynham</t>
  </si>
  <si>
    <t>Trowbridge Grove</t>
  </si>
  <si>
    <t>Trowbridge Lambrok</t>
  </si>
  <si>
    <t>Trowbridge Park</t>
  </si>
  <si>
    <t>Trowbridge Paxcroft</t>
  </si>
  <si>
    <t>Warminster Broadway</t>
  </si>
  <si>
    <t>Warminster East</t>
  </si>
  <si>
    <t>Warminster West</t>
  </si>
  <si>
    <t>Westbury East</t>
  </si>
  <si>
    <t>Westbury North</t>
  </si>
  <si>
    <t>Westbury West</t>
  </si>
  <si>
    <t>Winsley and Westwood</t>
  </si>
  <si>
    <t>Amesbury East and Bulford</t>
  </si>
  <si>
    <t>Amesbury South</t>
  </si>
  <si>
    <t>Avon Valley</t>
  </si>
  <si>
    <t>Bowerhill</t>
  </si>
  <si>
    <t>Bromham, Rowde and Roundway</t>
  </si>
  <si>
    <t>Calne South</t>
  </si>
  <si>
    <t>Chippenham Cepen Park and Hunters Moon</t>
  </si>
  <si>
    <t>Chippenham Hardens and Central</t>
  </si>
  <si>
    <t>Chippenham Sheldon</t>
  </si>
  <si>
    <t>Corsham Ladbrook</t>
  </si>
  <si>
    <t>Corsham Without</t>
  </si>
  <si>
    <t>Devizes Rural West</t>
  </si>
  <si>
    <t>Devizes South</t>
  </si>
  <si>
    <t>Durrington</t>
  </si>
  <si>
    <t>Holt</t>
  </si>
  <si>
    <t>Laverstock</t>
  </si>
  <si>
    <t>Ludgershall North and Rural</t>
  </si>
  <si>
    <t>Melksham East</t>
  </si>
  <si>
    <t>Melksham Forest</t>
  </si>
  <si>
    <t>Melksham Without North and Shurnhold</t>
  </si>
  <si>
    <t>Melksham Without West and Rural</t>
  </si>
  <si>
    <t>Nadder Valley</t>
  </si>
  <si>
    <t>Old Sarum and Lower Bourne Valley</t>
  </si>
  <si>
    <t>Pewsey Vale East</t>
  </si>
  <si>
    <t>Pewsey Vale West</t>
  </si>
  <si>
    <t>Royal Wootton Bassett South and West</t>
  </si>
  <si>
    <t>Salisbury Bemerton Heath</t>
  </si>
  <si>
    <t>Salisbury Harnham East</t>
  </si>
  <si>
    <t>Salisbury Harnham West</t>
  </si>
  <si>
    <t>Salisbury Milford</t>
  </si>
  <si>
    <t>Salisbury St Edmund's</t>
  </si>
  <si>
    <t>Salisbury St Paul's</t>
  </si>
  <si>
    <t>The Lavingtons</t>
  </si>
  <si>
    <t>Tidworth East and Ludgershall South</t>
  </si>
  <si>
    <t>Tidworth North and West</t>
  </si>
  <si>
    <t>Till Valley</t>
  </si>
  <si>
    <t>Urchfont and Bishops Cannings</t>
  </si>
  <si>
    <t>Warminster North and Rural</t>
  </si>
  <si>
    <t>Wilton</t>
  </si>
  <si>
    <t>Winterslow and Upper Bourne Valley</t>
  </si>
  <si>
    <t>Wylye Valley</t>
  </si>
  <si>
    <t>Cons</t>
  </si>
  <si>
    <t>Lab</t>
  </si>
  <si>
    <t>Lib Dem</t>
  </si>
  <si>
    <t>Independent</t>
  </si>
  <si>
    <t>Green</t>
  </si>
  <si>
    <t>Ideal Bradford</t>
  </si>
  <si>
    <t>-</t>
  </si>
  <si>
    <t>James Bradbury</t>
  </si>
  <si>
    <t>Myla Watts</t>
  </si>
  <si>
    <t>Peter Cousins</t>
  </si>
  <si>
    <t>Matthew Short</t>
  </si>
  <si>
    <t>Peter Wragg</t>
  </si>
  <si>
    <t>Nick Murry</t>
  </si>
  <si>
    <t>Jonathan Branton</t>
  </si>
  <si>
    <t>Name/Group</t>
  </si>
  <si>
    <t>Other</t>
  </si>
  <si>
    <t>Geoff Brewer</t>
  </si>
  <si>
    <t>Adrian T-B</t>
  </si>
  <si>
    <t>Andy Phillips</t>
  </si>
  <si>
    <t>Tina Johnston</t>
  </si>
  <si>
    <t>Ian Hopkins</t>
  </si>
  <si>
    <t>Graham Wright</t>
  </si>
  <si>
    <t>Ernie Clark</t>
  </si>
  <si>
    <t>Hilary Davidson</t>
  </si>
  <si>
    <t>James Elford</t>
  </si>
  <si>
    <t>Louisa Lewis</t>
  </si>
  <si>
    <t>Vanessa Fiorelli</t>
  </si>
  <si>
    <t>Ryan Clarke</t>
  </si>
  <si>
    <t>Jack Oakley</t>
  </si>
  <si>
    <t>Jon Hubbard</t>
  </si>
  <si>
    <t>Saffi Rabey</t>
  </si>
  <si>
    <t>George Jeans</t>
  </si>
  <si>
    <t>Alan Coxon</t>
  </si>
  <si>
    <t>Frances Howard</t>
  </si>
  <si>
    <t>Climate</t>
  </si>
  <si>
    <t>Notes</t>
  </si>
  <si>
    <t>Simon Mcn-R</t>
  </si>
  <si>
    <t>Name</t>
  </si>
  <si>
    <t>Party/Group</t>
  </si>
  <si>
    <t>[None]</t>
  </si>
  <si>
    <t>Pat Conlon</t>
  </si>
  <si>
    <t>UKIP</t>
  </si>
  <si>
    <t>Andy Wright</t>
  </si>
  <si>
    <t xml:space="preserve">For Britain </t>
  </si>
  <si>
    <t>Electorate</t>
  </si>
  <si>
    <t>Turnout</t>
  </si>
  <si>
    <t>Ind</t>
  </si>
  <si>
    <t>Margin</t>
  </si>
  <si>
    <t>Turnout %</t>
  </si>
  <si>
    <t>John Sankey</t>
  </si>
  <si>
    <t>John Syme</t>
  </si>
  <si>
    <t>Paul MacDonald</t>
  </si>
  <si>
    <t>Stacey Allensby</t>
  </si>
  <si>
    <t>Mathew Dean</t>
  </si>
  <si>
    <t>Christopher Devine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</si>
</sst>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87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164" fontId="0" fillId="0" borderId="1" xfId="2" applyNumberFormat="1" applyFont="1" applyBorder="1"/>
    <xf numFmtId="187" fontId="0" fillId="0" borderId="0" xfId="1" applyNumberFormat="1" applyFont="1" applyAlignment="1">
      <alignment horizontal="center"/>
    </xf>
    <xf numFmtId="164" fontId="0" fillId="0" borderId="1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734A8-E888-9147-A293-9D7E30F013E8}">
  <dimension ref="A1:Y1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6" x14ac:dyDescent="0.2"/>
  <cols>
    <col min="1" max="1" width="37.1640625" style="8" bestFit="1" customWidth="1"/>
    <col min="2" max="2" width="7.1640625" style="8" customWidth="1"/>
    <col min="3" max="3" width="5" style="8" customWidth="1"/>
    <col min="4" max="4" width="5.1640625" style="8" customWidth="1"/>
    <col min="5" max="5" width="6.1640625" style="8" customWidth="1"/>
    <col min="6" max="6" width="5" style="8" customWidth="1"/>
    <col min="7" max="7" width="5.33203125" style="8" customWidth="1"/>
    <col min="8" max="11" width="4.33203125" style="8" customWidth="1"/>
    <col min="12" max="14" width="4.33203125" customWidth="1"/>
    <col min="15" max="15" width="6.1640625" customWidth="1"/>
    <col min="16" max="23" width="6" customWidth="1"/>
    <col min="24" max="24" width="5.83203125" customWidth="1"/>
    <col min="25" max="25" width="6" customWidth="1"/>
  </cols>
  <sheetData>
    <row r="1" spans="1:25" s="9" customFormat="1" ht="44" x14ac:dyDescent="0.2">
      <c r="A1" s="10" t="s">
        <v>1</v>
      </c>
      <c r="B1" s="10" t="s">
        <v>99</v>
      </c>
      <c r="C1" s="10" t="s">
        <v>103</v>
      </c>
      <c r="D1" s="10" t="s">
        <v>100</v>
      </c>
      <c r="E1" s="10" t="s">
        <v>101</v>
      </c>
      <c r="F1" s="10" t="s">
        <v>145</v>
      </c>
      <c r="G1" s="10" t="s">
        <v>113</v>
      </c>
      <c r="H1" s="10" t="s">
        <v>134</v>
      </c>
      <c r="I1" s="10" t="s">
        <v>114</v>
      </c>
      <c r="J1" s="10" t="s">
        <v>136</v>
      </c>
      <c r="K1" s="10" t="s">
        <v>137</v>
      </c>
      <c r="L1" s="10" t="s">
        <v>114</v>
      </c>
      <c r="M1" s="10" t="s">
        <v>136</v>
      </c>
      <c r="N1" s="10" t="s">
        <v>137</v>
      </c>
      <c r="O1" s="11" t="s">
        <v>143</v>
      </c>
      <c r="P1" s="11" t="s">
        <v>144</v>
      </c>
      <c r="Q1" s="10" t="s">
        <v>99</v>
      </c>
      <c r="R1" s="10" t="s">
        <v>103</v>
      </c>
      <c r="S1" s="10" t="s">
        <v>100</v>
      </c>
      <c r="T1" s="10" t="s">
        <v>101</v>
      </c>
      <c r="U1" s="10" t="s">
        <v>145</v>
      </c>
      <c r="V1" s="11" t="s">
        <v>114</v>
      </c>
      <c r="W1" s="11" t="s">
        <v>114</v>
      </c>
      <c r="X1" s="10" t="s">
        <v>147</v>
      </c>
      <c r="Y1" s="11" t="s">
        <v>146</v>
      </c>
    </row>
    <row r="2" spans="1:25" x14ac:dyDescent="0.2">
      <c r="A2" s="2" t="s">
        <v>0</v>
      </c>
      <c r="B2" s="2">
        <v>1194</v>
      </c>
      <c r="C2" s="2">
        <v>279</v>
      </c>
      <c r="D2" s="3">
        <v>181</v>
      </c>
      <c r="E2" s="2">
        <v>199</v>
      </c>
      <c r="F2" s="5" t="s">
        <v>105</v>
      </c>
      <c r="G2" s="2"/>
      <c r="H2" s="2"/>
      <c r="I2" s="5" t="s">
        <v>105</v>
      </c>
      <c r="J2" s="2"/>
      <c r="K2" s="2"/>
      <c r="L2" s="1"/>
      <c r="M2" s="1"/>
      <c r="N2" s="1"/>
      <c r="O2" s="1">
        <v>4492</v>
      </c>
      <c r="P2" s="1">
        <f>SUM(B2:F2,I2, L2)</f>
        <v>1853</v>
      </c>
      <c r="Q2" s="12">
        <f>IF(ISNUMBER(B2),B2/$P2,0)</f>
        <v>0.64436049649217486</v>
      </c>
      <c r="R2" s="12">
        <f>IF(ISNUMBER(C2),C2/$P2,0)</f>
        <v>0.15056664867781974</v>
      </c>
      <c r="S2" s="12">
        <f>IF(ISNUMBER(D2),D2/$P2,0)</f>
        <v>9.7679438747976258E-2</v>
      </c>
      <c r="T2" s="12">
        <f>IF(ISNUMBER(E2),E2/$P2,0)</f>
        <v>0.10739341608202914</v>
      </c>
      <c r="U2" s="12">
        <f>IF(ISNUMBER(F2),F2/$P2,0)</f>
        <v>0</v>
      </c>
      <c r="V2" s="12">
        <f>IF(ISNUMBER(I2),I2/$P2,0)</f>
        <v>0</v>
      </c>
      <c r="W2" s="12">
        <f>IF(ISNUMBER(L2),L2/$P2,0)</f>
        <v>0</v>
      </c>
      <c r="X2" s="12">
        <f>P2/O2</f>
        <v>0.41251113089937669</v>
      </c>
      <c r="Y2" s="14">
        <f>LARGE(Q2:W2,1)-LARGE(Q2:W2,2)</f>
        <v>0.49379384781435509</v>
      </c>
    </row>
    <row r="3" spans="1:25" x14ac:dyDescent="0.2">
      <c r="A3" s="2" t="s">
        <v>2</v>
      </c>
      <c r="B3" s="3">
        <v>1208</v>
      </c>
      <c r="C3" s="3">
        <v>331</v>
      </c>
      <c r="D3" s="3">
        <v>176</v>
      </c>
      <c r="E3" s="3">
        <v>106</v>
      </c>
      <c r="F3" s="5" t="s">
        <v>105</v>
      </c>
      <c r="G3" s="3"/>
      <c r="H3" s="3"/>
      <c r="I3" s="5" t="s">
        <v>105</v>
      </c>
      <c r="J3" s="3"/>
      <c r="K3" s="3"/>
      <c r="L3" s="1"/>
      <c r="M3" s="1"/>
      <c r="N3" s="1"/>
      <c r="O3" s="1">
        <v>4508</v>
      </c>
      <c r="P3" s="1">
        <f>SUM(B3:F3,I3, L3)</f>
        <v>1821</v>
      </c>
      <c r="Q3" s="12">
        <f>IF(ISNUMBER(B3),B3/$P3,0)</f>
        <v>0.66337177375068646</v>
      </c>
      <c r="R3" s="12">
        <f>IF(ISNUMBER(C3),C3/$P3,0)</f>
        <v>0.18176825919824272</v>
      </c>
      <c r="S3" s="12">
        <f>IF(ISNUMBER(D3),D3/$P3,0)</f>
        <v>9.665019220208676E-2</v>
      </c>
      <c r="T3" s="12">
        <f>IF(ISNUMBER(E3),E3/$P3,0)</f>
        <v>5.8209774848984076E-2</v>
      </c>
      <c r="U3" s="12">
        <f>IF(ISNUMBER(F3),F3/$P3,0)</f>
        <v>0</v>
      </c>
      <c r="V3" s="12">
        <f>IF(ISNUMBER(I3),I3/$P3,0)</f>
        <v>0</v>
      </c>
      <c r="W3" s="12">
        <f>IF(ISNUMBER(L3),L3/$P3,0)</f>
        <v>0</v>
      </c>
      <c r="X3" s="12">
        <f>P3/O3</f>
        <v>0.40394853593611357</v>
      </c>
      <c r="Y3" s="14">
        <f>LARGE(Q3:W3,1)-LARGE(Q3:W3,2)</f>
        <v>0.48160351455244377</v>
      </c>
    </row>
    <row r="4" spans="1:25" x14ac:dyDescent="0.2">
      <c r="A4" s="3" t="s">
        <v>58</v>
      </c>
      <c r="B4" s="3">
        <v>698</v>
      </c>
      <c r="C4" s="3">
        <v>48</v>
      </c>
      <c r="D4" s="3">
        <v>176</v>
      </c>
      <c r="E4" s="3">
        <v>106</v>
      </c>
      <c r="F4" s="5" t="s">
        <v>105</v>
      </c>
      <c r="G4" s="3"/>
      <c r="H4" s="3"/>
      <c r="I4" s="5" t="s">
        <v>105</v>
      </c>
      <c r="J4" s="3"/>
      <c r="K4" s="3"/>
      <c r="L4" s="1"/>
      <c r="M4" s="1"/>
      <c r="N4" s="1"/>
      <c r="O4" s="1">
        <v>4297</v>
      </c>
      <c r="P4" s="1">
        <f>SUM(B4:F4,I4, L4)</f>
        <v>1028</v>
      </c>
      <c r="Q4" s="12">
        <f>IF(ISNUMBER(B4),B4/$P4,0)</f>
        <v>0.67898832684824906</v>
      </c>
      <c r="R4" s="12">
        <f>IF(ISNUMBER(C4),C4/$P4,0)</f>
        <v>4.6692607003891051E-2</v>
      </c>
      <c r="S4" s="12">
        <f>IF(ISNUMBER(D4),D4/$P4,0)</f>
        <v>0.17120622568093385</v>
      </c>
      <c r="T4" s="12">
        <f>IF(ISNUMBER(E4),E4/$P4,0)</f>
        <v>0.10311284046692606</v>
      </c>
      <c r="U4" s="12">
        <f>IF(ISNUMBER(F4),F4/$P4,0)</f>
        <v>0</v>
      </c>
      <c r="V4" s="12">
        <f>IF(ISNUMBER(I4),I4/$P4,0)</f>
        <v>0</v>
      </c>
      <c r="W4" s="12">
        <f>IF(ISNUMBER(L4),L4/$P4,0)</f>
        <v>0</v>
      </c>
      <c r="X4" s="12">
        <f>P4/O4</f>
        <v>0.23923667675122179</v>
      </c>
      <c r="Y4" s="14">
        <f>LARGE(Q4:W4,1)-LARGE(Q4:W4,2)</f>
        <v>0.50778210116731515</v>
      </c>
    </row>
    <row r="5" spans="1:25" x14ac:dyDescent="0.2">
      <c r="A5" s="3" t="s">
        <v>59</v>
      </c>
      <c r="B5" s="2">
        <v>664</v>
      </c>
      <c r="C5" s="2">
        <v>70</v>
      </c>
      <c r="D5" s="3">
        <v>223</v>
      </c>
      <c r="E5" s="2">
        <v>65</v>
      </c>
      <c r="F5" s="5" t="s">
        <v>105</v>
      </c>
      <c r="G5" s="2"/>
      <c r="H5" s="2"/>
      <c r="I5" s="5" t="s">
        <v>105</v>
      </c>
      <c r="J5" s="2"/>
      <c r="K5" s="2"/>
      <c r="L5" s="1"/>
      <c r="M5" s="1"/>
      <c r="N5" s="1"/>
      <c r="O5" s="1">
        <v>3490</v>
      </c>
      <c r="P5" s="1">
        <f>SUM(B5:F5,I5, L5)</f>
        <v>1022</v>
      </c>
      <c r="Q5" s="12">
        <f>IF(ISNUMBER(B5),B5/$P5,0)</f>
        <v>0.64970645792563597</v>
      </c>
      <c r="R5" s="12">
        <f>IF(ISNUMBER(C5),C5/$P5,0)</f>
        <v>6.8493150684931503E-2</v>
      </c>
      <c r="S5" s="12">
        <f>IF(ISNUMBER(D5),D5/$P5,0)</f>
        <v>0.2181996086105675</v>
      </c>
      <c r="T5" s="12">
        <f>IF(ISNUMBER(E5),E5/$P5,0)</f>
        <v>6.3600782778864967E-2</v>
      </c>
      <c r="U5" s="12">
        <f>IF(ISNUMBER(F5),F5/$P5,0)</f>
        <v>0</v>
      </c>
      <c r="V5" s="12">
        <f>IF(ISNUMBER(I5),I5/$P5,0)</f>
        <v>0</v>
      </c>
      <c r="W5" s="12">
        <f>IF(ISNUMBER(L5),L5/$P5,0)</f>
        <v>0</v>
      </c>
      <c r="X5" s="12">
        <f>P5/O5</f>
        <v>0.29283667621776505</v>
      </c>
      <c r="Y5" s="14">
        <f>LARGE(Q5:W5,1)-LARGE(Q5:W5,2)</f>
        <v>0.43150684931506844</v>
      </c>
    </row>
    <row r="6" spans="1:25" x14ac:dyDescent="0.2">
      <c r="A6" s="2" t="s">
        <v>3</v>
      </c>
      <c r="B6" s="3">
        <v>860</v>
      </c>
      <c r="C6" s="3">
        <v>139</v>
      </c>
      <c r="D6" s="3">
        <v>205</v>
      </c>
      <c r="E6" s="3">
        <v>115</v>
      </c>
      <c r="F6" s="5" t="s">
        <v>105</v>
      </c>
      <c r="G6" s="3"/>
      <c r="H6" s="3"/>
      <c r="I6" s="5" t="s">
        <v>105</v>
      </c>
      <c r="J6" s="3"/>
      <c r="K6" s="3"/>
      <c r="L6" s="1"/>
      <c r="M6" s="1"/>
      <c r="N6" s="1"/>
      <c r="O6" s="1">
        <v>4317</v>
      </c>
      <c r="P6" s="1">
        <f>SUM(B6:F6,I6, L6)</f>
        <v>1319</v>
      </c>
      <c r="Q6" s="12">
        <f>IF(ISNUMBER(B6),B6/$P6,0)</f>
        <v>0.65200909780136462</v>
      </c>
      <c r="R6" s="12">
        <f>IF(ISNUMBER(C6),C6/$P6,0)</f>
        <v>0.10538286580742987</v>
      </c>
      <c r="S6" s="12">
        <f>IF(ISNUMBER(D6),D6/$P6,0)</f>
        <v>0.15542077331311599</v>
      </c>
      <c r="T6" s="12">
        <f>IF(ISNUMBER(E6),E6/$P6,0)</f>
        <v>8.7187263078089466E-2</v>
      </c>
      <c r="U6" s="12">
        <f>IF(ISNUMBER(F6),F6/$P6,0)</f>
        <v>0</v>
      </c>
      <c r="V6" s="12">
        <f>IF(ISNUMBER(I6),I6/$P6,0)</f>
        <v>0</v>
      </c>
      <c r="W6" s="12">
        <f>IF(ISNUMBER(L6),L6/$P6,0)</f>
        <v>0</v>
      </c>
      <c r="X6" s="12">
        <f>P6/O6</f>
        <v>0.30553625202687051</v>
      </c>
      <c r="Y6" s="14">
        <f>LARGE(Q6:W6,1)-LARGE(Q6:W6,2)</f>
        <v>0.49658832448824863</v>
      </c>
    </row>
    <row r="7" spans="1:25" x14ac:dyDescent="0.2">
      <c r="A7" s="3" t="s">
        <v>60</v>
      </c>
      <c r="B7" s="3">
        <v>697</v>
      </c>
      <c r="C7" s="3">
        <v>96</v>
      </c>
      <c r="D7" s="4" t="s">
        <v>105</v>
      </c>
      <c r="E7" s="3">
        <v>88</v>
      </c>
      <c r="F7" s="5" t="s">
        <v>105</v>
      </c>
      <c r="G7" s="3"/>
      <c r="H7" s="3"/>
      <c r="I7" s="5" t="s">
        <v>105</v>
      </c>
      <c r="J7" s="3"/>
      <c r="K7" s="3"/>
      <c r="L7" s="1"/>
      <c r="M7" s="1"/>
      <c r="N7" s="1"/>
      <c r="O7" s="1">
        <v>3772</v>
      </c>
      <c r="P7" s="1">
        <f>SUM(B7:F7,I7, L7)</f>
        <v>881</v>
      </c>
      <c r="Q7" s="12">
        <f>IF(ISNUMBER(B7),B7/$P7,0)</f>
        <v>0.79114642451759365</v>
      </c>
      <c r="R7" s="12">
        <f>IF(ISNUMBER(C7),C7/$P7,0)</f>
        <v>0.10896708286038592</v>
      </c>
      <c r="S7" s="12">
        <f>IF(ISNUMBER(D7),D7/$P7,0)</f>
        <v>0</v>
      </c>
      <c r="T7" s="12">
        <f>IF(ISNUMBER(E7),E7/$P7,0)</f>
        <v>9.9886492622020429E-2</v>
      </c>
      <c r="U7" s="12">
        <f>IF(ISNUMBER(F7),F7/$P7,0)</f>
        <v>0</v>
      </c>
      <c r="V7" s="12">
        <f>IF(ISNUMBER(I7),I7/$P7,0)</f>
        <v>0</v>
      </c>
      <c r="W7" s="12">
        <f>IF(ISNUMBER(L7),L7/$P7,0)</f>
        <v>0</v>
      </c>
      <c r="X7" s="12">
        <f>P7/O7</f>
        <v>0.23356309650053023</v>
      </c>
      <c r="Y7" s="14">
        <f>LARGE(Q7:W7,1)-LARGE(Q7:W7,2)</f>
        <v>0.68217934165720773</v>
      </c>
    </row>
    <row r="8" spans="1:25" x14ac:dyDescent="0.2">
      <c r="A8" s="3" t="s">
        <v>61</v>
      </c>
      <c r="B8" s="2">
        <v>799</v>
      </c>
      <c r="C8" s="5" t="s">
        <v>105</v>
      </c>
      <c r="D8" s="4" t="s">
        <v>105</v>
      </c>
      <c r="E8" s="2">
        <v>253</v>
      </c>
      <c r="F8" s="5" t="s">
        <v>105</v>
      </c>
      <c r="G8" s="2"/>
      <c r="H8" s="2"/>
      <c r="I8" s="5" t="s">
        <v>105</v>
      </c>
      <c r="J8" s="2"/>
      <c r="K8" s="2"/>
      <c r="L8" s="1"/>
      <c r="M8" s="1"/>
      <c r="N8" s="1"/>
      <c r="O8" s="1">
        <v>3290</v>
      </c>
      <c r="P8" s="1">
        <f>SUM(B8:F8,I8, L8)</f>
        <v>1052</v>
      </c>
      <c r="Q8" s="12">
        <f>IF(ISNUMBER(B8),B8/$P8,0)</f>
        <v>0.75950570342205326</v>
      </c>
      <c r="R8" s="12">
        <f>IF(ISNUMBER(C8),C8/$P8,0)</f>
        <v>0</v>
      </c>
      <c r="S8" s="12">
        <f>IF(ISNUMBER(D8),D8/$P8,0)</f>
        <v>0</v>
      </c>
      <c r="T8" s="12">
        <f>IF(ISNUMBER(E8),E8/$P8,0)</f>
        <v>0.24049429657794677</v>
      </c>
      <c r="U8" s="12">
        <f>IF(ISNUMBER(F8),F8/$P8,0)</f>
        <v>0</v>
      </c>
      <c r="V8" s="12">
        <f>IF(ISNUMBER(I8),I8/$P8,0)</f>
        <v>0</v>
      </c>
      <c r="W8" s="12">
        <f>IF(ISNUMBER(L8),L8/$P8,0)</f>
        <v>0</v>
      </c>
      <c r="X8" s="12">
        <f>P8/O8</f>
        <v>0.31975683890577505</v>
      </c>
      <c r="Y8" s="14">
        <f>LARGE(Q8:W8,1)-LARGE(Q8:W8,2)</f>
        <v>0.51901140684410652</v>
      </c>
    </row>
    <row r="9" spans="1:25" x14ac:dyDescent="0.2">
      <c r="A9" s="2" t="s">
        <v>4</v>
      </c>
      <c r="B9" s="2">
        <v>662</v>
      </c>
      <c r="C9" s="5" t="s">
        <v>105</v>
      </c>
      <c r="D9" s="5" t="s">
        <v>105</v>
      </c>
      <c r="E9" s="2">
        <v>1260</v>
      </c>
      <c r="F9" s="5" t="s">
        <v>105</v>
      </c>
      <c r="G9" s="2"/>
      <c r="H9" s="2"/>
      <c r="I9" s="5" t="s">
        <v>105</v>
      </c>
      <c r="J9" s="2"/>
      <c r="K9" s="2"/>
      <c r="L9" s="1"/>
      <c r="M9" s="1"/>
      <c r="N9" s="1"/>
      <c r="O9" s="1">
        <v>3974</v>
      </c>
      <c r="P9" s="1">
        <f>SUM(B9:F9,I9, L9)</f>
        <v>1922</v>
      </c>
      <c r="Q9" s="12">
        <f>IF(ISNUMBER(B9),B9/$P9,0)</f>
        <v>0.34443288241415193</v>
      </c>
      <c r="R9" s="12">
        <f>IF(ISNUMBER(C9),C9/$P9,0)</f>
        <v>0</v>
      </c>
      <c r="S9" s="12">
        <f>IF(ISNUMBER(D9),D9/$P9,0)</f>
        <v>0</v>
      </c>
      <c r="T9" s="12">
        <f>IF(ISNUMBER(E9),E9/$P9,0)</f>
        <v>0.65556711758584807</v>
      </c>
      <c r="U9" s="12">
        <f>IF(ISNUMBER(F9),F9/$P9,0)</f>
        <v>0</v>
      </c>
      <c r="V9" s="12">
        <f>IF(ISNUMBER(I9),I9/$P9,0)</f>
        <v>0</v>
      </c>
      <c r="W9" s="12">
        <f>IF(ISNUMBER(L9),L9/$P9,0)</f>
        <v>0</v>
      </c>
      <c r="X9" s="12">
        <f>P9/O9</f>
        <v>0.48364368394564672</v>
      </c>
      <c r="Y9" s="14">
        <f>LARGE(Q9:W9,1)-LARGE(Q9:W9,2)</f>
        <v>0.31113423517169614</v>
      </c>
    </row>
    <row r="10" spans="1:25" x14ac:dyDescent="0.2">
      <c r="A10" s="2" t="s">
        <v>5</v>
      </c>
      <c r="B10" s="2">
        <v>428</v>
      </c>
      <c r="C10" s="2">
        <v>198</v>
      </c>
      <c r="D10" s="5" t="s">
        <v>105</v>
      </c>
      <c r="E10" s="2">
        <v>1000</v>
      </c>
      <c r="F10" s="5" t="s">
        <v>105</v>
      </c>
      <c r="G10" s="2"/>
      <c r="H10" s="2"/>
      <c r="I10" s="2">
        <v>447</v>
      </c>
      <c r="J10" s="2" t="s">
        <v>135</v>
      </c>
      <c r="K10" s="2" t="s">
        <v>104</v>
      </c>
      <c r="L10" s="1"/>
      <c r="M10" s="1"/>
      <c r="N10" s="1"/>
      <c r="O10" s="1">
        <v>3947</v>
      </c>
      <c r="P10" s="1">
        <f>SUM(B10:F10,I10, L10)</f>
        <v>2073</v>
      </c>
      <c r="Q10" s="12">
        <f>IF(ISNUMBER(B10),B10/$P10,0)</f>
        <v>0.20646406174626145</v>
      </c>
      <c r="R10" s="12">
        <f>IF(ISNUMBER(C10),C10/$P10,0)</f>
        <v>9.5513748191027495E-2</v>
      </c>
      <c r="S10" s="12">
        <f>IF(ISNUMBER(D10),D10/$P10,0)</f>
        <v>0</v>
      </c>
      <c r="T10" s="12">
        <f>IF(ISNUMBER(E10),E10/$P10,0)</f>
        <v>0.482392667631452</v>
      </c>
      <c r="U10" s="12">
        <f>IF(ISNUMBER(F10),F10/$P10,0)</f>
        <v>0</v>
      </c>
      <c r="V10" s="12">
        <f>IF(ISNUMBER(I10),I10/$P10,0)</f>
        <v>0.21562952243125905</v>
      </c>
      <c r="W10" s="12">
        <f>IF(ISNUMBER(L10),L10/$P10,0)</f>
        <v>0</v>
      </c>
      <c r="X10" s="12">
        <f>P10/O10</f>
        <v>0.52520901950848742</v>
      </c>
      <c r="Y10" s="14">
        <f>LARGE(Q10:W10,1)-LARGE(Q10:W10,2)</f>
        <v>0.26676314520019295</v>
      </c>
    </row>
    <row r="11" spans="1:25" x14ac:dyDescent="0.2">
      <c r="A11" s="2" t="s">
        <v>6</v>
      </c>
      <c r="B11" s="2">
        <v>536</v>
      </c>
      <c r="C11" s="5" t="s">
        <v>105</v>
      </c>
      <c r="D11" s="5" t="s">
        <v>105</v>
      </c>
      <c r="E11" s="2">
        <v>1591</v>
      </c>
      <c r="F11" s="5" t="s">
        <v>105</v>
      </c>
      <c r="G11" s="2"/>
      <c r="H11" s="2"/>
      <c r="I11" s="5" t="s">
        <v>105</v>
      </c>
      <c r="J11" s="2"/>
      <c r="K11" s="2"/>
      <c r="L11" s="1"/>
      <c r="M11" s="1"/>
      <c r="N11" s="1"/>
      <c r="O11" s="1">
        <v>4135</v>
      </c>
      <c r="P11" s="1">
        <f>SUM(B11:F11,I11, L11)</f>
        <v>2127</v>
      </c>
      <c r="Q11" s="12">
        <f>IF(ISNUMBER(B11),B11/$P11,0)</f>
        <v>0.25199811941701927</v>
      </c>
      <c r="R11" s="12">
        <f>IF(ISNUMBER(C11),C11/$P11,0)</f>
        <v>0</v>
      </c>
      <c r="S11" s="12">
        <f>IF(ISNUMBER(D11),D11/$P11,0)</f>
        <v>0</v>
      </c>
      <c r="T11" s="12">
        <f>IF(ISNUMBER(E11),E11/$P11,0)</f>
        <v>0.74800188058298067</v>
      </c>
      <c r="U11" s="12">
        <f>IF(ISNUMBER(F11),F11/$P11,0)</f>
        <v>0</v>
      </c>
      <c r="V11" s="12">
        <f>IF(ISNUMBER(I11),I11/$P11,0)</f>
        <v>0</v>
      </c>
      <c r="W11" s="12">
        <f>IF(ISNUMBER(L11),L11/$P11,0)</f>
        <v>0</v>
      </c>
      <c r="X11" s="12">
        <f>P11/O11</f>
        <v>0.51438935912938333</v>
      </c>
      <c r="Y11" s="14">
        <f>LARGE(Q11:W11,1)-LARGE(Q11:W11,2)</f>
        <v>0.4960037611659614</v>
      </c>
    </row>
    <row r="12" spans="1:25" x14ac:dyDescent="0.2">
      <c r="A12" s="2" t="s">
        <v>7</v>
      </c>
      <c r="B12" s="6">
        <v>1114</v>
      </c>
      <c r="C12" s="7" t="s">
        <v>105</v>
      </c>
      <c r="D12" s="6">
        <v>75</v>
      </c>
      <c r="E12" s="6">
        <v>993</v>
      </c>
      <c r="F12" s="5" t="s">
        <v>105</v>
      </c>
      <c r="G12" s="6"/>
      <c r="H12" s="6"/>
      <c r="I12" s="5" t="s">
        <v>105</v>
      </c>
      <c r="J12" s="6"/>
      <c r="K12" s="6"/>
      <c r="L12" s="1"/>
      <c r="M12" s="1"/>
      <c r="N12" s="1"/>
      <c r="O12" s="1">
        <v>3721</v>
      </c>
      <c r="P12" s="1">
        <f>SUM(B12:F12,I12, L12)</f>
        <v>2182</v>
      </c>
      <c r="Q12" s="12">
        <f>IF(ISNUMBER(B12),B12/$P12,0)</f>
        <v>0.51054078826764437</v>
      </c>
      <c r="R12" s="12">
        <f>IF(ISNUMBER(C12),C12/$P12,0)</f>
        <v>0</v>
      </c>
      <c r="S12" s="12">
        <f>IF(ISNUMBER(D12),D12/$P12,0)</f>
        <v>3.4372135655362054E-2</v>
      </c>
      <c r="T12" s="12">
        <f>IF(ISNUMBER(E12),E12/$P12,0)</f>
        <v>0.45508707607699356</v>
      </c>
      <c r="U12" s="12">
        <f>IF(ISNUMBER(F12),F12/$P12,0)</f>
        <v>0</v>
      </c>
      <c r="V12" s="12">
        <f>IF(ISNUMBER(I12),I12/$P12,0)</f>
        <v>0</v>
      </c>
      <c r="W12" s="12">
        <f>IF(ISNUMBER(L12),L12/$P12,0)</f>
        <v>0</v>
      </c>
      <c r="X12" s="12">
        <f>P12/O12</f>
        <v>0.58640150497178178</v>
      </c>
      <c r="Y12" s="14">
        <f>LARGE(Q12:W12,1)-LARGE(Q12:W12,2)</f>
        <v>5.5453712190650817E-2</v>
      </c>
    </row>
    <row r="13" spans="1:25" x14ac:dyDescent="0.2">
      <c r="A13" s="6" t="s">
        <v>62</v>
      </c>
      <c r="B13" s="3">
        <v>1118</v>
      </c>
      <c r="C13" s="4" t="s">
        <v>105</v>
      </c>
      <c r="D13" s="3">
        <v>154</v>
      </c>
      <c r="E13" s="3">
        <v>474</v>
      </c>
      <c r="F13" s="5" t="s">
        <v>105</v>
      </c>
      <c r="G13" s="3"/>
      <c r="H13" s="3"/>
      <c r="I13" s="5" t="s">
        <v>105</v>
      </c>
      <c r="J13" s="3"/>
      <c r="K13" s="3"/>
      <c r="L13" s="1"/>
      <c r="M13" s="1"/>
      <c r="N13" s="1"/>
      <c r="O13" s="1">
        <v>3854</v>
      </c>
      <c r="P13" s="1">
        <f>SUM(B13:F13,I13, L13)</f>
        <v>1746</v>
      </c>
      <c r="Q13" s="12">
        <f>IF(ISNUMBER(B13),B13/$P13,0)</f>
        <v>0.6403207331042382</v>
      </c>
      <c r="R13" s="12">
        <f>IF(ISNUMBER(C13),C13/$P13,0)</f>
        <v>0</v>
      </c>
      <c r="S13" s="12">
        <f>IF(ISNUMBER(D13),D13/$P13,0)</f>
        <v>8.8201603665521197E-2</v>
      </c>
      <c r="T13" s="12">
        <f>IF(ISNUMBER(E13),E13/$P13,0)</f>
        <v>0.27147766323024053</v>
      </c>
      <c r="U13" s="12">
        <f>IF(ISNUMBER(F13),F13/$P13,0)</f>
        <v>0</v>
      </c>
      <c r="V13" s="12">
        <f>IF(ISNUMBER(I13),I13/$P13,0)</f>
        <v>0</v>
      </c>
      <c r="W13" s="12">
        <f>IF(ISNUMBER(L13),L13/$P13,0)</f>
        <v>0</v>
      </c>
      <c r="X13" s="12">
        <f>P13/O13</f>
        <v>0.45303580695381424</v>
      </c>
      <c r="Y13" s="14">
        <f>LARGE(Q13:W13,1)-LARGE(Q13:W13,2)</f>
        <v>0.36884306987399768</v>
      </c>
    </row>
    <row r="14" spans="1:25" x14ac:dyDescent="0.2">
      <c r="A14" s="2" t="s">
        <v>8</v>
      </c>
      <c r="B14" s="2">
        <v>935</v>
      </c>
      <c r="C14" s="2">
        <v>185</v>
      </c>
      <c r="D14" s="2">
        <v>96</v>
      </c>
      <c r="E14" s="2">
        <v>301</v>
      </c>
      <c r="F14" s="5" t="s">
        <v>105</v>
      </c>
      <c r="G14" s="2"/>
      <c r="H14" s="2"/>
      <c r="I14" s="5" t="s">
        <v>105</v>
      </c>
      <c r="J14" s="2"/>
      <c r="K14" s="2"/>
      <c r="L14" s="1"/>
      <c r="M14" s="1"/>
      <c r="N14" s="1"/>
      <c r="O14" s="1">
        <v>3560</v>
      </c>
      <c r="P14" s="1">
        <f>SUM(B14:F14,I14, L14)</f>
        <v>1517</v>
      </c>
      <c r="Q14" s="12">
        <f>IF(ISNUMBER(B14),B14/$P14,0)</f>
        <v>0.61634805537244564</v>
      </c>
      <c r="R14" s="12">
        <f>IF(ISNUMBER(C14),C14/$P14,0)</f>
        <v>0.12195121951219512</v>
      </c>
      <c r="S14" s="12">
        <f>IF(ISNUMBER(D14),D14/$P14,0)</f>
        <v>6.3282794990112065E-2</v>
      </c>
      <c r="T14" s="12">
        <f>IF(ISNUMBER(E14),E14/$P14,0)</f>
        <v>0.19841793012524719</v>
      </c>
      <c r="U14" s="12">
        <f>IF(ISNUMBER(F14),F14/$P14,0)</f>
        <v>0</v>
      </c>
      <c r="V14" s="12">
        <f>IF(ISNUMBER(I14),I14/$P14,0)</f>
        <v>0</v>
      </c>
      <c r="W14" s="12">
        <f>IF(ISNUMBER(L14),L14/$P14,0)</f>
        <v>0</v>
      </c>
      <c r="X14" s="12">
        <f>P14/O14</f>
        <v>0.42612359550561796</v>
      </c>
      <c r="Y14" s="14">
        <f>LARGE(Q14:W14,1)-LARGE(Q14:W14,2)</f>
        <v>0.41793012524719841</v>
      </c>
    </row>
    <row r="15" spans="1:25" x14ac:dyDescent="0.2">
      <c r="A15" s="2" t="s">
        <v>9</v>
      </c>
      <c r="B15" s="2">
        <v>527</v>
      </c>
      <c r="C15" s="2">
        <v>80</v>
      </c>
      <c r="D15" s="2">
        <v>124</v>
      </c>
      <c r="E15" s="2">
        <v>863</v>
      </c>
      <c r="F15" s="5" t="s">
        <v>105</v>
      </c>
      <c r="G15" s="2"/>
      <c r="H15" s="2"/>
      <c r="I15" s="5" t="s">
        <v>105</v>
      </c>
      <c r="J15" s="2"/>
      <c r="K15" s="2"/>
      <c r="L15" s="1"/>
      <c r="M15" s="1"/>
      <c r="N15" s="1"/>
      <c r="O15" s="1">
        <v>3786</v>
      </c>
      <c r="P15" s="1">
        <f>SUM(B15:F15,I15, L15)</f>
        <v>1594</v>
      </c>
      <c r="Q15" s="12">
        <f>IF(ISNUMBER(B15),B15/$P15,0)</f>
        <v>0.33061480552070266</v>
      </c>
      <c r="R15" s="12">
        <f>IF(ISNUMBER(C15),C15/$P15,0)</f>
        <v>5.0188205771643665E-2</v>
      </c>
      <c r="S15" s="12">
        <f>IF(ISNUMBER(D15),D15/$P15,0)</f>
        <v>7.779171894604768E-2</v>
      </c>
      <c r="T15" s="12">
        <f>IF(ISNUMBER(E15),E15/$P15,0)</f>
        <v>0.54140526976160597</v>
      </c>
      <c r="U15" s="12">
        <f>IF(ISNUMBER(F15),F15/$P15,0)</f>
        <v>0</v>
      </c>
      <c r="V15" s="12">
        <f>IF(ISNUMBER(I15),I15/$P15,0)</f>
        <v>0</v>
      </c>
      <c r="W15" s="12">
        <f>IF(ISNUMBER(L15),L15/$P15,0)</f>
        <v>0</v>
      </c>
      <c r="X15" s="12">
        <f>P15/O15</f>
        <v>0.42102482831484417</v>
      </c>
      <c r="Y15" s="14">
        <f>LARGE(Q15:W15,1)-LARGE(Q15:W15,2)</f>
        <v>0.21079046424090331</v>
      </c>
    </row>
    <row r="16" spans="1:25" x14ac:dyDescent="0.2">
      <c r="A16" s="2" t="s">
        <v>10</v>
      </c>
      <c r="B16" s="2">
        <v>574</v>
      </c>
      <c r="C16" s="2">
        <v>136</v>
      </c>
      <c r="D16" s="2">
        <v>179</v>
      </c>
      <c r="E16" s="2">
        <v>332</v>
      </c>
      <c r="F16" s="5" t="s">
        <v>105</v>
      </c>
      <c r="G16" s="2"/>
      <c r="H16" s="2"/>
      <c r="I16" s="5" t="s">
        <v>105</v>
      </c>
      <c r="J16" s="2"/>
      <c r="K16" s="2"/>
      <c r="L16" s="1"/>
      <c r="M16" s="1"/>
      <c r="N16" s="1"/>
      <c r="O16" s="1">
        <v>3862</v>
      </c>
      <c r="P16" s="1">
        <f>SUM(B16:F16,I16, L16)</f>
        <v>1221</v>
      </c>
      <c r="Q16" s="12">
        <f>IF(ISNUMBER(B16),B16/$P16,0)</f>
        <v>0.47010647010647011</v>
      </c>
      <c r="R16" s="12">
        <f>IF(ISNUMBER(C16),C16/$P16,0)</f>
        <v>0.11138411138411139</v>
      </c>
      <c r="S16" s="12">
        <f>IF(ISNUMBER(D16),D16/$P16,0)</f>
        <v>0.14660114660114659</v>
      </c>
      <c r="T16" s="12">
        <f>IF(ISNUMBER(E16),E16/$P16,0)</f>
        <v>0.27190827190827188</v>
      </c>
      <c r="U16" s="12">
        <f>IF(ISNUMBER(F16),F16/$P16,0)</f>
        <v>0</v>
      </c>
      <c r="V16" s="12">
        <f>IF(ISNUMBER(I16),I16/$P16,0)</f>
        <v>0</v>
      </c>
      <c r="W16" s="12">
        <f>IF(ISNUMBER(L16),L16/$P16,0)</f>
        <v>0</v>
      </c>
      <c r="X16" s="12">
        <f>P16/O16</f>
        <v>0.31615743138270325</v>
      </c>
      <c r="Y16" s="14">
        <f>LARGE(Q16:W16,1)-LARGE(Q16:W16,2)</f>
        <v>0.19819819819819823</v>
      </c>
    </row>
    <row r="17" spans="1:25" x14ac:dyDescent="0.2">
      <c r="A17" s="2" t="s">
        <v>11</v>
      </c>
      <c r="B17" s="2">
        <v>480</v>
      </c>
      <c r="C17" s="2">
        <v>61</v>
      </c>
      <c r="D17" s="2">
        <v>178</v>
      </c>
      <c r="E17" s="2">
        <v>386</v>
      </c>
      <c r="F17" s="5" t="s">
        <v>105</v>
      </c>
      <c r="G17" s="2"/>
      <c r="H17" s="2"/>
      <c r="I17" s="5" t="s">
        <v>105</v>
      </c>
      <c r="J17" s="2"/>
      <c r="K17" s="2"/>
      <c r="L17" s="1"/>
      <c r="M17" s="1"/>
      <c r="N17" s="1"/>
      <c r="O17" s="1">
        <v>3689</v>
      </c>
      <c r="P17" s="1">
        <f>SUM(B17:F17,I17, L17)</f>
        <v>1105</v>
      </c>
      <c r="Q17" s="12">
        <f>IF(ISNUMBER(B17),B17/$P17,0)</f>
        <v>0.43438914027149322</v>
      </c>
      <c r="R17" s="12">
        <f>IF(ISNUMBER(C17),C17/$P17,0)</f>
        <v>5.5203619909502261E-2</v>
      </c>
      <c r="S17" s="12">
        <f>IF(ISNUMBER(D17),D17/$P17,0)</f>
        <v>0.16108597285067874</v>
      </c>
      <c r="T17" s="12">
        <f>IF(ISNUMBER(E17),E17/$P17,0)</f>
        <v>0.34932126696832577</v>
      </c>
      <c r="U17" s="12">
        <f>IF(ISNUMBER(F17),F17/$P17,0)</f>
        <v>0</v>
      </c>
      <c r="V17" s="12">
        <f>IF(ISNUMBER(I17),I17/$P17,0)</f>
        <v>0</v>
      </c>
      <c r="W17" s="12">
        <f>IF(ISNUMBER(L17),L17/$P17,0)</f>
        <v>0</v>
      </c>
      <c r="X17" s="12">
        <f>P17/O17</f>
        <v>0.29953917050691242</v>
      </c>
      <c r="Y17" s="14">
        <f>LARGE(Q17:W17,1)-LARGE(Q17:W17,2)</f>
        <v>8.5067873303167452E-2</v>
      </c>
    </row>
    <row r="18" spans="1:25" x14ac:dyDescent="0.2">
      <c r="A18" s="2" t="s">
        <v>12</v>
      </c>
      <c r="B18" s="2">
        <v>1199</v>
      </c>
      <c r="C18" s="2">
        <v>225</v>
      </c>
      <c r="D18" s="2">
        <v>270</v>
      </c>
      <c r="E18" s="2">
        <v>286</v>
      </c>
      <c r="F18" s="5" t="s">
        <v>105</v>
      </c>
      <c r="G18" s="2"/>
      <c r="H18" s="2"/>
      <c r="I18" s="5" t="s">
        <v>105</v>
      </c>
      <c r="J18" s="2"/>
      <c r="K18" s="2"/>
      <c r="L18" s="1"/>
      <c r="M18" s="1"/>
      <c r="N18" s="1"/>
      <c r="O18" s="1">
        <v>4154</v>
      </c>
      <c r="P18" s="1">
        <f>SUM(B18:F18,I18, L18)</f>
        <v>1980</v>
      </c>
      <c r="Q18" s="12">
        <f>IF(ISNUMBER(B18),B18/$P18,0)</f>
        <v>0.60555555555555551</v>
      </c>
      <c r="R18" s="12">
        <f>IF(ISNUMBER(C18),C18/$P18,0)</f>
        <v>0.11363636363636363</v>
      </c>
      <c r="S18" s="12">
        <f>IF(ISNUMBER(D18),D18/$P18,0)</f>
        <v>0.13636363636363635</v>
      </c>
      <c r="T18" s="12">
        <f>IF(ISNUMBER(E18),E18/$P18,0)</f>
        <v>0.14444444444444443</v>
      </c>
      <c r="U18" s="12">
        <f>IF(ISNUMBER(F18),F18/$P18,0)</f>
        <v>0</v>
      </c>
      <c r="V18" s="12">
        <f>IF(ISNUMBER(I18),I18/$P18,0)</f>
        <v>0</v>
      </c>
      <c r="W18" s="12">
        <f>IF(ISNUMBER(L18),L18/$P18,0)</f>
        <v>0</v>
      </c>
      <c r="X18" s="12">
        <f>P18/O18</f>
        <v>0.47664901299951856</v>
      </c>
      <c r="Y18" s="14">
        <f>LARGE(Q18:W18,1)-LARGE(Q18:W18,2)</f>
        <v>0.46111111111111108</v>
      </c>
    </row>
    <row r="19" spans="1:25" x14ac:dyDescent="0.2">
      <c r="A19" s="3" t="s">
        <v>63</v>
      </c>
      <c r="B19" s="3">
        <v>592</v>
      </c>
      <c r="C19" s="4" t="s">
        <v>105</v>
      </c>
      <c r="D19" s="3">
        <v>49</v>
      </c>
      <c r="E19" s="3">
        <v>938</v>
      </c>
      <c r="F19" s="5" t="s">
        <v>105</v>
      </c>
      <c r="G19" s="3"/>
      <c r="H19" s="3"/>
      <c r="I19" s="5" t="s">
        <v>105</v>
      </c>
      <c r="J19" s="3"/>
      <c r="K19" s="3"/>
      <c r="L19" s="1"/>
      <c r="M19" s="1"/>
      <c r="N19" s="1"/>
      <c r="O19" s="1">
        <v>3490</v>
      </c>
      <c r="P19" s="1">
        <f>SUM(B19:F19,I19, L19)</f>
        <v>1579</v>
      </c>
      <c r="Q19" s="12">
        <f>IF(ISNUMBER(B19),B19/$P19,0)</f>
        <v>0.37492083597213427</v>
      </c>
      <c r="R19" s="12">
        <f>IF(ISNUMBER(C19),C19/$P19,0)</f>
        <v>0</v>
      </c>
      <c r="S19" s="12">
        <f>IF(ISNUMBER(D19),D19/$P19,0)</f>
        <v>3.1032298923369221E-2</v>
      </c>
      <c r="T19" s="12">
        <f>IF(ISNUMBER(E19),E19/$P19,0)</f>
        <v>0.59404686510449656</v>
      </c>
      <c r="U19" s="12">
        <f>IF(ISNUMBER(F19),F19/$P19,0)</f>
        <v>0</v>
      </c>
      <c r="V19" s="12">
        <f>IF(ISNUMBER(I19),I19/$P19,0)</f>
        <v>0</v>
      </c>
      <c r="W19" s="12">
        <f>IF(ISNUMBER(L19),L19/$P19,0)</f>
        <v>0</v>
      </c>
      <c r="X19" s="12">
        <f>P19/O19</f>
        <v>0.45243553008595988</v>
      </c>
      <c r="Y19" s="14">
        <f>LARGE(Q19:W19,1)-LARGE(Q19:W19,2)</f>
        <v>0.21912602913236229</v>
      </c>
    </row>
    <row r="20" spans="1:25" x14ac:dyDescent="0.2">
      <c r="A20" s="2" t="s">
        <v>13</v>
      </c>
      <c r="B20" s="2">
        <v>701</v>
      </c>
      <c r="C20" s="5" t="s">
        <v>105</v>
      </c>
      <c r="D20" s="5" t="s">
        <v>105</v>
      </c>
      <c r="E20" s="2">
        <v>405</v>
      </c>
      <c r="F20" s="2">
        <v>440</v>
      </c>
      <c r="G20" s="2" t="s">
        <v>106</v>
      </c>
      <c r="H20" s="2" t="s">
        <v>133</v>
      </c>
      <c r="I20" s="5" t="s">
        <v>105</v>
      </c>
      <c r="J20" s="2"/>
      <c r="K20" s="2"/>
      <c r="L20" s="1"/>
      <c r="M20" s="1"/>
      <c r="N20" s="1"/>
      <c r="O20" s="1">
        <v>4103</v>
      </c>
      <c r="P20" s="1">
        <f>SUM(B20:F20,I20, L20)</f>
        <v>1546</v>
      </c>
      <c r="Q20" s="12">
        <f>IF(ISNUMBER(B20),B20/$P20,0)</f>
        <v>0.45342820181112548</v>
      </c>
      <c r="R20" s="12">
        <f>IF(ISNUMBER(C20),C20/$P20,0)</f>
        <v>0</v>
      </c>
      <c r="S20" s="12">
        <f>IF(ISNUMBER(D20),D20/$P20,0)</f>
        <v>0</v>
      </c>
      <c r="T20" s="12">
        <f>IF(ISNUMBER(E20),E20/$P20,0)</f>
        <v>0.26196636481241914</v>
      </c>
      <c r="U20" s="12">
        <f>IF(ISNUMBER(F20),F20/$P20,0)</f>
        <v>0.28460543337645539</v>
      </c>
      <c r="V20" s="12">
        <f>IF(ISNUMBER(I20),I20/$P20,0)</f>
        <v>0</v>
      </c>
      <c r="W20" s="12">
        <f>IF(ISNUMBER(L20),L20/$P20,0)</f>
        <v>0</v>
      </c>
      <c r="X20" s="12">
        <f>P20/O20</f>
        <v>0.37679746526931512</v>
      </c>
      <c r="Y20" s="14">
        <f>LARGE(Q20:W20,1)-LARGE(Q20:W20,2)</f>
        <v>0.16882276843467009</v>
      </c>
    </row>
    <row r="21" spans="1:25" x14ac:dyDescent="0.2">
      <c r="A21" s="3" t="s">
        <v>64</v>
      </c>
      <c r="B21" s="3">
        <v>744</v>
      </c>
      <c r="C21" s="4" t="s">
        <v>105</v>
      </c>
      <c r="D21" s="4" t="s">
        <v>105</v>
      </c>
      <c r="E21" s="3">
        <v>327</v>
      </c>
      <c r="F21" s="3">
        <v>337</v>
      </c>
      <c r="G21" s="3" t="s">
        <v>107</v>
      </c>
      <c r="H21" s="3" t="s">
        <v>133</v>
      </c>
      <c r="I21" s="5" t="s">
        <v>105</v>
      </c>
      <c r="J21" s="3"/>
      <c r="K21" s="3"/>
      <c r="L21" s="1"/>
      <c r="M21" s="1"/>
      <c r="N21" s="1"/>
      <c r="O21" s="1">
        <v>3519</v>
      </c>
      <c r="P21" s="1">
        <f>SUM(B21:F21,I21, L21)</f>
        <v>1408</v>
      </c>
      <c r="Q21" s="12">
        <f>IF(ISNUMBER(B21),B21/$P21,0)</f>
        <v>0.52840909090909094</v>
      </c>
      <c r="R21" s="12">
        <f>IF(ISNUMBER(C21),C21/$P21,0)</f>
        <v>0</v>
      </c>
      <c r="S21" s="12">
        <f>IF(ISNUMBER(D21),D21/$P21,0)</f>
        <v>0</v>
      </c>
      <c r="T21" s="12">
        <f>IF(ISNUMBER(E21),E21/$P21,0)</f>
        <v>0.23224431818181818</v>
      </c>
      <c r="U21" s="12">
        <f>IF(ISNUMBER(F21),F21/$P21,0)</f>
        <v>0.23934659090909091</v>
      </c>
      <c r="V21" s="12">
        <f>IF(ISNUMBER(I21),I21/$P21,0)</f>
        <v>0</v>
      </c>
      <c r="W21" s="12">
        <f>IF(ISNUMBER(L21),L21/$P21,0)</f>
        <v>0</v>
      </c>
      <c r="X21" s="12">
        <f>P21/O21</f>
        <v>0.40011366865586817</v>
      </c>
      <c r="Y21" s="14">
        <f>LARGE(Q21:W21,1)-LARGE(Q21:W21,2)</f>
        <v>0.2890625</v>
      </c>
    </row>
    <row r="22" spans="1:25" x14ac:dyDescent="0.2">
      <c r="A22" s="2" t="s">
        <v>14</v>
      </c>
      <c r="B22" s="2">
        <v>374</v>
      </c>
      <c r="C22" s="5" t="s">
        <v>105</v>
      </c>
      <c r="D22" s="5" t="s">
        <v>105</v>
      </c>
      <c r="E22" s="2">
        <v>665</v>
      </c>
      <c r="F22" s="2">
        <v>252</v>
      </c>
      <c r="G22" s="2" t="s">
        <v>108</v>
      </c>
      <c r="H22" s="2" t="s">
        <v>133</v>
      </c>
      <c r="I22" s="5" t="s">
        <v>105</v>
      </c>
      <c r="J22" s="2"/>
      <c r="K22" s="2"/>
      <c r="L22" s="1"/>
      <c r="M22" s="1"/>
      <c r="N22" s="1"/>
      <c r="O22" s="1">
        <v>3306</v>
      </c>
      <c r="P22" s="1">
        <f>SUM(B22:F22,I22, L22)</f>
        <v>1291</v>
      </c>
      <c r="Q22" s="12">
        <f>IF(ISNUMBER(B22),B22/$P22,0)</f>
        <v>0.28969790859798605</v>
      </c>
      <c r="R22" s="12">
        <f>IF(ISNUMBER(C22),C22/$P22,0)</f>
        <v>0</v>
      </c>
      <c r="S22" s="12">
        <f>IF(ISNUMBER(D22),D22/$P22,0)</f>
        <v>0</v>
      </c>
      <c r="T22" s="12">
        <f>IF(ISNUMBER(E22),E22/$P22,0)</f>
        <v>0.5151045701006971</v>
      </c>
      <c r="U22" s="12">
        <f>IF(ISNUMBER(F22),F22/$P22,0)</f>
        <v>0.19519752130131682</v>
      </c>
      <c r="V22" s="12">
        <f>IF(ISNUMBER(I22),I22/$P22,0)</f>
        <v>0</v>
      </c>
      <c r="W22" s="12">
        <f>IF(ISNUMBER(L22),L22/$P22,0)</f>
        <v>0</v>
      </c>
      <c r="X22" s="12">
        <f>P22/O22</f>
        <v>0.39050211736237145</v>
      </c>
      <c r="Y22" s="14">
        <f>LARGE(Q22:W22,1)-LARGE(Q22:W22,2)</f>
        <v>0.22540666150271105</v>
      </c>
    </row>
    <row r="23" spans="1:25" x14ac:dyDescent="0.2">
      <c r="A23" s="3" t="s">
        <v>65</v>
      </c>
      <c r="B23" s="3">
        <v>414</v>
      </c>
      <c r="C23" s="4" t="s">
        <v>105</v>
      </c>
      <c r="D23" s="4" t="s">
        <v>105</v>
      </c>
      <c r="E23" s="3">
        <v>935</v>
      </c>
      <c r="F23" s="3">
        <v>291</v>
      </c>
      <c r="G23" s="3" t="s">
        <v>109</v>
      </c>
      <c r="H23" s="3" t="s">
        <v>133</v>
      </c>
      <c r="I23" s="5" t="s">
        <v>105</v>
      </c>
      <c r="J23" s="3"/>
      <c r="K23" s="3"/>
      <c r="L23" s="1"/>
      <c r="M23" s="1"/>
      <c r="N23" s="1"/>
      <c r="O23" s="1">
        <v>4001</v>
      </c>
      <c r="P23" s="1">
        <f>SUM(B23:F23,I23, L23)</f>
        <v>1640</v>
      </c>
      <c r="Q23" s="12">
        <f>IF(ISNUMBER(B23),B23/$P23,0)</f>
        <v>0.2524390243902439</v>
      </c>
      <c r="R23" s="12">
        <f>IF(ISNUMBER(C23),C23/$P23,0)</f>
        <v>0</v>
      </c>
      <c r="S23" s="12">
        <f>IF(ISNUMBER(D23),D23/$P23,0)</f>
        <v>0</v>
      </c>
      <c r="T23" s="12">
        <f>IF(ISNUMBER(E23),E23/$P23,0)</f>
        <v>0.57012195121951215</v>
      </c>
      <c r="U23" s="12">
        <f>IF(ISNUMBER(F23),F23/$P23,0)</f>
        <v>0.17743902439024389</v>
      </c>
      <c r="V23" s="12">
        <f>IF(ISNUMBER(I23),I23/$P23,0)</f>
        <v>0</v>
      </c>
      <c r="W23" s="12">
        <f>IF(ISNUMBER(L23),L23/$P23,0)</f>
        <v>0</v>
      </c>
      <c r="X23" s="12">
        <f>P23/O23</f>
        <v>0.40989752561859533</v>
      </c>
      <c r="Y23" s="14">
        <f>LARGE(Q23:W23,1)-LARGE(Q23:W23,2)</f>
        <v>0.31768292682926824</v>
      </c>
    </row>
    <row r="24" spans="1:25" x14ac:dyDescent="0.2">
      <c r="A24" s="2" t="s">
        <v>15</v>
      </c>
      <c r="B24" s="2">
        <v>297</v>
      </c>
      <c r="C24" s="5" t="s">
        <v>105</v>
      </c>
      <c r="D24" s="5" t="s">
        <v>105</v>
      </c>
      <c r="E24" s="2">
        <v>444</v>
      </c>
      <c r="F24" s="2">
        <v>370</v>
      </c>
      <c r="G24" s="2" t="s">
        <v>110</v>
      </c>
      <c r="H24" s="2" t="s">
        <v>133</v>
      </c>
      <c r="I24" s="5" t="s">
        <v>105</v>
      </c>
      <c r="J24" s="2"/>
      <c r="K24" s="2"/>
      <c r="L24" s="1"/>
      <c r="M24" s="1"/>
      <c r="N24" s="1"/>
      <c r="O24" s="1">
        <v>2580</v>
      </c>
      <c r="P24" s="1">
        <f>SUM(B24:F24,I24, L24)</f>
        <v>1111</v>
      </c>
      <c r="Q24" s="12">
        <f>IF(ISNUMBER(B24),B24/$P24,0)</f>
        <v>0.26732673267326734</v>
      </c>
      <c r="R24" s="12">
        <f>IF(ISNUMBER(C24),C24/$P24,0)</f>
        <v>0</v>
      </c>
      <c r="S24" s="12">
        <f>IF(ISNUMBER(D24),D24/$P24,0)</f>
        <v>0</v>
      </c>
      <c r="T24" s="12">
        <f>IF(ISNUMBER(E24),E24/$P24,0)</f>
        <v>0.39963996399639962</v>
      </c>
      <c r="U24" s="12">
        <f>IF(ISNUMBER(F24),F24/$P24,0)</f>
        <v>0.33303330333033304</v>
      </c>
      <c r="V24" s="12">
        <f>IF(ISNUMBER(I24),I24/$P24,0)</f>
        <v>0</v>
      </c>
      <c r="W24" s="12">
        <f>IF(ISNUMBER(L24),L24/$P24,0)</f>
        <v>0</v>
      </c>
      <c r="X24" s="12">
        <f>P24/O24</f>
        <v>0.43062015503875967</v>
      </c>
      <c r="Y24" s="14">
        <f>LARGE(Q24:W24,1)-LARGE(Q24:W24,2)</f>
        <v>6.6606660666066575E-2</v>
      </c>
    </row>
    <row r="25" spans="1:25" x14ac:dyDescent="0.2">
      <c r="A25" s="2" t="s">
        <v>16</v>
      </c>
      <c r="B25" s="2">
        <v>212</v>
      </c>
      <c r="C25" s="5" t="s">
        <v>105</v>
      </c>
      <c r="D25" s="5" t="s">
        <v>105</v>
      </c>
      <c r="E25" s="5" t="s">
        <v>105</v>
      </c>
      <c r="F25" s="2">
        <v>1062</v>
      </c>
      <c r="G25" s="2" t="s">
        <v>111</v>
      </c>
      <c r="H25" s="2" t="s">
        <v>133</v>
      </c>
      <c r="I25" s="2">
        <v>25</v>
      </c>
      <c r="J25" s="2" t="s">
        <v>112</v>
      </c>
      <c r="K25" s="2" t="s">
        <v>102</v>
      </c>
      <c r="L25" s="1"/>
      <c r="M25" s="1"/>
      <c r="N25" s="1"/>
      <c r="O25" s="1">
        <v>2244</v>
      </c>
      <c r="P25" s="1">
        <f>SUM(B25:F25,I25, L25)</f>
        <v>1299</v>
      </c>
      <c r="Q25" s="12">
        <f>IF(ISNUMBER(B25),B25/$P25,0)</f>
        <v>0.16320246343341033</v>
      </c>
      <c r="R25" s="12">
        <f>IF(ISNUMBER(C25),C25/$P25,0)</f>
        <v>0</v>
      </c>
      <c r="S25" s="12">
        <f>IF(ISNUMBER(D25),D25/$P25,0)</f>
        <v>0</v>
      </c>
      <c r="T25" s="12">
        <f>IF(ISNUMBER(E25),E25/$P25,0)</f>
        <v>0</v>
      </c>
      <c r="U25" s="12">
        <f>IF(ISNUMBER(F25),F25/$P25,0)</f>
        <v>0.81755196304849886</v>
      </c>
      <c r="V25" s="12">
        <f>IF(ISNUMBER(I25),I25/$P25,0)</f>
        <v>1.924557351809084E-2</v>
      </c>
      <c r="W25" s="12">
        <f>IF(ISNUMBER(L25),L25/$P25,0)</f>
        <v>0</v>
      </c>
      <c r="X25" s="12">
        <f>P25/O25</f>
        <v>0.57887700534759357</v>
      </c>
      <c r="Y25" s="14">
        <f>LARGE(Q25:W25,1)-LARGE(Q25:W25,2)</f>
        <v>0.65434949961508848</v>
      </c>
    </row>
    <row r="26" spans="1:25" x14ac:dyDescent="0.2">
      <c r="A26" s="2" t="s">
        <v>17</v>
      </c>
      <c r="B26" s="2">
        <v>502</v>
      </c>
      <c r="C26" s="5" t="s">
        <v>105</v>
      </c>
      <c r="D26" s="5" t="s">
        <v>105</v>
      </c>
      <c r="E26" s="2">
        <v>797</v>
      </c>
      <c r="F26" s="2">
        <v>124</v>
      </c>
      <c r="G26" s="2" t="s">
        <v>115</v>
      </c>
      <c r="H26" s="2" t="s">
        <v>133</v>
      </c>
      <c r="I26" s="5" t="s">
        <v>105</v>
      </c>
      <c r="J26" s="2"/>
      <c r="K26" s="2"/>
      <c r="L26" s="1"/>
      <c r="M26" s="1"/>
      <c r="N26" s="1"/>
      <c r="O26" s="1">
        <v>3845</v>
      </c>
      <c r="P26" s="1">
        <f>SUM(B26:F26,I26, L26)</f>
        <v>1423</v>
      </c>
      <c r="Q26" s="12">
        <f>IF(ISNUMBER(B26),B26/$P26,0)</f>
        <v>0.35277582572030919</v>
      </c>
      <c r="R26" s="12">
        <f>IF(ISNUMBER(C26),C26/$P26,0)</f>
        <v>0</v>
      </c>
      <c r="S26" s="12">
        <f>IF(ISNUMBER(D26),D26/$P26,0)</f>
        <v>0</v>
      </c>
      <c r="T26" s="12">
        <f>IF(ISNUMBER(E26),E26/$P26,0)</f>
        <v>0.56008432888264226</v>
      </c>
      <c r="U26" s="12">
        <f>IF(ISNUMBER(F26),F26/$P26,0)</f>
        <v>8.7139845397048485E-2</v>
      </c>
      <c r="V26" s="12">
        <f>IF(ISNUMBER(I26),I26/$P26,0)</f>
        <v>0</v>
      </c>
      <c r="W26" s="12">
        <f>IF(ISNUMBER(L26),L26/$P26,0)</f>
        <v>0</v>
      </c>
      <c r="X26" s="12">
        <f>P26/O26</f>
        <v>0.37009102730819243</v>
      </c>
      <c r="Y26" s="14">
        <f>LARGE(Q26:W26,1)-LARGE(Q26:W26,2)</f>
        <v>0.20730850316233307</v>
      </c>
    </row>
    <row r="27" spans="1:25" x14ac:dyDescent="0.2">
      <c r="A27" s="3" t="s">
        <v>66</v>
      </c>
      <c r="B27" s="3">
        <v>365</v>
      </c>
      <c r="C27" s="4" t="s">
        <v>105</v>
      </c>
      <c r="D27" s="4" t="s">
        <v>105</v>
      </c>
      <c r="E27" s="3">
        <v>433</v>
      </c>
      <c r="F27" s="3">
        <v>155</v>
      </c>
      <c r="G27" s="3" t="s">
        <v>116</v>
      </c>
      <c r="H27" s="3" t="s">
        <v>133</v>
      </c>
      <c r="I27" s="3">
        <v>288</v>
      </c>
      <c r="J27" s="3" t="s">
        <v>117</v>
      </c>
      <c r="K27" s="3" t="s">
        <v>102</v>
      </c>
      <c r="L27" s="1"/>
      <c r="M27" s="1"/>
      <c r="N27" s="1"/>
      <c r="O27" s="1">
        <v>4059</v>
      </c>
      <c r="P27" s="1">
        <f>SUM(B27:F27,I27, L27)</f>
        <v>1241</v>
      </c>
      <c r="Q27" s="12">
        <f>IF(ISNUMBER(B27),B27/$P27,0)</f>
        <v>0.29411764705882354</v>
      </c>
      <c r="R27" s="12">
        <f>IF(ISNUMBER(C27),C27/$P27,0)</f>
        <v>0</v>
      </c>
      <c r="S27" s="12">
        <f>IF(ISNUMBER(D27),D27/$P27,0)</f>
        <v>0</v>
      </c>
      <c r="T27" s="12">
        <f>IF(ISNUMBER(E27),E27/$P27,0)</f>
        <v>0.34891216760676874</v>
      </c>
      <c r="U27" s="12">
        <f>IF(ISNUMBER(F27),F27/$P27,0)</f>
        <v>0.12489927477840451</v>
      </c>
      <c r="V27" s="12">
        <f>IF(ISNUMBER(I27),I27/$P27,0)</f>
        <v>0.23207091055600323</v>
      </c>
      <c r="W27" s="12">
        <f>IF(ISNUMBER(L27),L27/$P27,0)</f>
        <v>0</v>
      </c>
      <c r="X27" s="12">
        <f>P27/O27</f>
        <v>0.30574033013057406</v>
      </c>
      <c r="Y27" s="14">
        <f>LARGE(Q27:W27,1)-LARGE(Q27:W27,2)</f>
        <v>5.4794520547945202E-2</v>
      </c>
    </row>
    <row r="28" spans="1:25" x14ac:dyDescent="0.2">
      <c r="A28" s="3" t="s">
        <v>67</v>
      </c>
      <c r="B28" s="3">
        <v>580</v>
      </c>
      <c r="C28" s="3">
        <v>156</v>
      </c>
      <c r="D28" s="4" t="s">
        <v>105</v>
      </c>
      <c r="E28" s="3">
        <v>1087</v>
      </c>
      <c r="F28" s="3"/>
      <c r="G28" s="3"/>
      <c r="H28" s="3"/>
      <c r="I28" s="5" t="s">
        <v>105</v>
      </c>
      <c r="J28" s="3"/>
      <c r="K28" s="3"/>
      <c r="L28" s="1"/>
      <c r="M28" s="1"/>
      <c r="N28" s="1"/>
      <c r="O28" s="1">
        <v>4165</v>
      </c>
      <c r="P28" s="1">
        <f>SUM(B28:F28,I28, L28)</f>
        <v>1823</v>
      </c>
      <c r="Q28" s="12">
        <f>IF(ISNUMBER(B28),B28/$P28,0)</f>
        <v>0.31815688425671967</v>
      </c>
      <c r="R28" s="12">
        <f>IF(ISNUMBER(C28),C28/$P28,0)</f>
        <v>8.5573230938014264E-2</v>
      </c>
      <c r="S28" s="12">
        <f>IF(ISNUMBER(D28),D28/$P28,0)</f>
        <v>0</v>
      </c>
      <c r="T28" s="12">
        <f>IF(ISNUMBER(E28),E28/$P28,0)</f>
        <v>0.59626988480526599</v>
      </c>
      <c r="U28" s="12">
        <f>IF(ISNUMBER(F28),F28/$P28,0)</f>
        <v>0</v>
      </c>
      <c r="V28" s="12">
        <f>IF(ISNUMBER(I28),I28/$P28,0)</f>
        <v>0</v>
      </c>
      <c r="W28" s="12">
        <f>IF(ISNUMBER(L28),L28/$P28,0)</f>
        <v>0</v>
      </c>
      <c r="X28" s="12">
        <f>P28/O28</f>
        <v>0.43769507803121249</v>
      </c>
      <c r="Y28" s="14">
        <f>LARGE(Q28:W28,1)-LARGE(Q28:W28,2)</f>
        <v>0.27811300054854632</v>
      </c>
    </row>
    <row r="29" spans="1:25" x14ac:dyDescent="0.2">
      <c r="A29" s="2" t="s">
        <v>18</v>
      </c>
      <c r="B29" s="2">
        <v>674</v>
      </c>
      <c r="C29" s="5" t="s">
        <v>105</v>
      </c>
      <c r="D29" s="2">
        <v>136</v>
      </c>
      <c r="E29" s="2">
        <v>885</v>
      </c>
      <c r="F29" s="5" t="s">
        <v>105</v>
      </c>
      <c r="G29" s="2"/>
      <c r="H29" s="2"/>
      <c r="I29" s="2">
        <v>35</v>
      </c>
      <c r="J29" s="2" t="s">
        <v>118</v>
      </c>
      <c r="K29" s="2" t="s">
        <v>138</v>
      </c>
      <c r="L29" s="1"/>
      <c r="M29" s="1"/>
      <c r="N29" s="1"/>
      <c r="O29" s="1">
        <v>4103</v>
      </c>
      <c r="P29" s="1">
        <f>SUM(B29:F29,I29, L29)</f>
        <v>1730</v>
      </c>
      <c r="Q29" s="12">
        <f>IF(ISNUMBER(B29),B29/$P29,0)</f>
        <v>0.38959537572254338</v>
      </c>
      <c r="R29" s="12">
        <f>IF(ISNUMBER(C29),C29/$P29,0)</f>
        <v>0</v>
      </c>
      <c r="S29" s="12">
        <f>IF(ISNUMBER(D29),D29/$P29,0)</f>
        <v>7.8612716763005783E-2</v>
      </c>
      <c r="T29" s="12">
        <f>IF(ISNUMBER(E29),E29/$P29,0)</f>
        <v>0.51156069364161849</v>
      </c>
      <c r="U29" s="12">
        <f>IF(ISNUMBER(F29),F29/$P29,0)</f>
        <v>0</v>
      </c>
      <c r="V29" s="12">
        <f>IF(ISNUMBER(I29),I29/$P29,0)</f>
        <v>2.023121387283237E-2</v>
      </c>
      <c r="W29" s="12">
        <f>IF(ISNUMBER(L29),L29/$P29,0)</f>
        <v>0</v>
      </c>
      <c r="X29" s="12">
        <f>P29/O29</f>
        <v>0.42164270046307578</v>
      </c>
      <c r="Y29" s="14">
        <f>LARGE(Q29:W29,1)-LARGE(Q29:W29,2)</f>
        <v>0.12196531791907511</v>
      </c>
    </row>
    <row r="30" spans="1:25" x14ac:dyDescent="0.2">
      <c r="A30" s="3" t="s">
        <v>68</v>
      </c>
      <c r="B30" s="3">
        <v>703</v>
      </c>
      <c r="C30" s="3">
        <v>167</v>
      </c>
      <c r="D30" s="4" t="s">
        <v>105</v>
      </c>
      <c r="E30" s="3">
        <v>777</v>
      </c>
      <c r="F30" s="3"/>
      <c r="G30" s="3"/>
      <c r="H30" s="3"/>
      <c r="I30" s="5" t="s">
        <v>105</v>
      </c>
      <c r="J30" s="3"/>
      <c r="K30" s="3"/>
      <c r="L30" s="1"/>
      <c r="M30" s="1"/>
      <c r="N30" s="1"/>
      <c r="O30" s="1">
        <v>3691</v>
      </c>
      <c r="P30" s="1">
        <f>SUM(B30:F30,I30, L30)</f>
        <v>1647</v>
      </c>
      <c r="Q30" s="12">
        <f>IF(ISNUMBER(B30),B30/$P30,0)</f>
        <v>0.42683667273831211</v>
      </c>
      <c r="R30" s="12">
        <f>IF(ISNUMBER(C30),C30/$P30,0)</f>
        <v>0.10139647844565877</v>
      </c>
      <c r="S30" s="12">
        <f>IF(ISNUMBER(D30),D30/$P30,0)</f>
        <v>0</v>
      </c>
      <c r="T30" s="12">
        <f>IF(ISNUMBER(E30),E30/$P30,0)</f>
        <v>0.47176684881602915</v>
      </c>
      <c r="U30" s="12">
        <f>IF(ISNUMBER(F30),F30/$P30,0)</f>
        <v>0</v>
      </c>
      <c r="V30" s="12">
        <f>IF(ISNUMBER(I30),I30/$P30,0)</f>
        <v>0</v>
      </c>
      <c r="W30" s="12">
        <f>IF(ISNUMBER(L30),L30/$P30,0)</f>
        <v>0</v>
      </c>
      <c r="X30" s="12">
        <f>P30/O30</f>
        <v>0.44622053643998916</v>
      </c>
      <c r="Y30" s="14">
        <f>LARGE(Q30:W30,1)-LARGE(Q30:W30,2)</f>
        <v>4.4930176077717043E-2</v>
      </c>
    </row>
    <row r="31" spans="1:25" x14ac:dyDescent="0.2">
      <c r="A31" s="2" t="s">
        <v>19</v>
      </c>
      <c r="B31" s="2">
        <v>776</v>
      </c>
      <c r="C31" s="5" t="s">
        <v>105</v>
      </c>
      <c r="D31" s="5" t="s">
        <v>105</v>
      </c>
      <c r="E31" s="2">
        <v>1274</v>
      </c>
      <c r="F31" s="2"/>
      <c r="G31" s="2"/>
      <c r="H31" s="2"/>
      <c r="I31" s="5" t="s">
        <v>105</v>
      </c>
      <c r="J31" s="2"/>
      <c r="K31" s="2"/>
      <c r="L31" s="1"/>
      <c r="M31" s="1"/>
      <c r="N31" s="1"/>
      <c r="O31" s="1">
        <v>3959</v>
      </c>
      <c r="P31" s="1">
        <f>SUM(B31:F31,I31, L31)</f>
        <v>2050</v>
      </c>
      <c r="Q31" s="12">
        <f>IF(ISNUMBER(B31),B31/$P31,0)</f>
        <v>0.37853658536585366</v>
      </c>
      <c r="R31" s="12">
        <f>IF(ISNUMBER(C31),C31/$P31,0)</f>
        <v>0</v>
      </c>
      <c r="S31" s="12">
        <f>IF(ISNUMBER(D31),D31/$P31,0)</f>
        <v>0</v>
      </c>
      <c r="T31" s="12">
        <f>IF(ISNUMBER(E31),E31/$P31,0)</f>
        <v>0.62146341463414634</v>
      </c>
      <c r="U31" s="12">
        <f>IF(ISNUMBER(F31),F31/$P31,0)</f>
        <v>0</v>
      </c>
      <c r="V31" s="12">
        <f>IF(ISNUMBER(I31),I31/$P31,0)</f>
        <v>0</v>
      </c>
      <c r="W31" s="12">
        <f>IF(ISNUMBER(L31),L31/$P31,0)</f>
        <v>0</v>
      </c>
      <c r="X31" s="12">
        <f>P31/O31</f>
        <v>0.51780752715332157</v>
      </c>
      <c r="Y31" s="14">
        <f>LARGE(Q31:W31,1)-LARGE(Q31:W31,2)</f>
        <v>0.24292682926829268</v>
      </c>
    </row>
    <row r="32" spans="1:25" x14ac:dyDescent="0.2">
      <c r="A32" s="2" t="s">
        <v>20</v>
      </c>
      <c r="B32" s="2">
        <v>779</v>
      </c>
      <c r="C32" s="2">
        <v>158</v>
      </c>
      <c r="D32" s="2">
        <v>256</v>
      </c>
      <c r="E32" s="2">
        <v>338</v>
      </c>
      <c r="F32" s="2"/>
      <c r="G32" s="2"/>
      <c r="H32" s="2"/>
      <c r="I32" s="5" t="s">
        <v>105</v>
      </c>
      <c r="J32" s="2"/>
      <c r="K32" s="2"/>
      <c r="L32" s="1"/>
      <c r="M32" s="1"/>
      <c r="N32" s="1"/>
      <c r="O32" s="1">
        <v>4256</v>
      </c>
      <c r="P32" s="1">
        <f>SUM(B32:F32,I32, L32)</f>
        <v>1531</v>
      </c>
      <c r="Q32" s="12">
        <f>IF(ISNUMBER(B32),B32/$P32,0)</f>
        <v>0.50881776616590468</v>
      </c>
      <c r="R32" s="12">
        <f>IF(ISNUMBER(C32),C32/$P32,0)</f>
        <v>0.10320052253429131</v>
      </c>
      <c r="S32" s="12">
        <f>IF(ISNUMBER(D32),D32/$P32,0)</f>
        <v>0.16721097322011758</v>
      </c>
      <c r="T32" s="12">
        <f>IF(ISNUMBER(E32),E32/$P32,0)</f>
        <v>0.22077073807968647</v>
      </c>
      <c r="U32" s="12">
        <f>IF(ISNUMBER(F32),F32/$P32,0)</f>
        <v>0</v>
      </c>
      <c r="V32" s="12">
        <f>IF(ISNUMBER(I32),I32/$P32,0)</f>
        <v>0</v>
      </c>
      <c r="W32" s="12">
        <f>IF(ISNUMBER(L32),L32/$P32,0)</f>
        <v>0</v>
      </c>
      <c r="X32" s="12">
        <f>P32/O32</f>
        <v>0.35972744360902253</v>
      </c>
      <c r="Y32" s="14">
        <f>LARGE(Q32:W32,1)-LARGE(Q32:W32,2)</f>
        <v>0.28804702808621818</v>
      </c>
    </row>
    <row r="33" spans="1:25" x14ac:dyDescent="0.2">
      <c r="A33" s="2" t="s">
        <v>21</v>
      </c>
      <c r="B33" s="2">
        <v>558</v>
      </c>
      <c r="C33" s="2">
        <v>159</v>
      </c>
      <c r="D33" s="2">
        <v>180</v>
      </c>
      <c r="E33" s="2">
        <v>119</v>
      </c>
      <c r="F33" s="2">
        <v>295</v>
      </c>
      <c r="G33" s="2" t="s">
        <v>119</v>
      </c>
      <c r="H33" s="2"/>
      <c r="I33" s="5" t="s">
        <v>105</v>
      </c>
      <c r="J33" s="2"/>
      <c r="K33" s="2"/>
      <c r="L33" s="1"/>
      <c r="M33" s="1"/>
      <c r="N33" s="1"/>
      <c r="O33" s="1">
        <v>3339</v>
      </c>
      <c r="P33" s="1">
        <f>SUM(B33:F33,I33, L33)</f>
        <v>1311</v>
      </c>
      <c r="Q33" s="12">
        <f>IF(ISNUMBER(B33),B33/$P33,0)</f>
        <v>0.42562929061784899</v>
      </c>
      <c r="R33" s="12">
        <f>IF(ISNUMBER(C33),C33/$P33,0)</f>
        <v>0.12128146453089245</v>
      </c>
      <c r="S33" s="12">
        <f>IF(ISNUMBER(D33),D33/$P33,0)</f>
        <v>0.13729977116704806</v>
      </c>
      <c r="T33" s="12">
        <f>IF(ISNUMBER(E33),E33/$P33,0)</f>
        <v>9.0770404271548435E-2</v>
      </c>
      <c r="U33" s="12">
        <f>IF(ISNUMBER(F33),F33/$P33,0)</f>
        <v>0.22501906941266209</v>
      </c>
      <c r="V33" s="12">
        <f>IF(ISNUMBER(I33),I33/$P33,0)</f>
        <v>0</v>
      </c>
      <c r="W33" s="12">
        <f>IF(ISNUMBER(L33),L33/$P33,0)</f>
        <v>0</v>
      </c>
      <c r="X33" s="12">
        <f>P33/O33</f>
        <v>0.39263252470799642</v>
      </c>
      <c r="Y33" s="14">
        <f>LARGE(Q33:W33,1)-LARGE(Q33:W33,2)</f>
        <v>0.2006102212051869</v>
      </c>
    </row>
    <row r="34" spans="1:25" x14ac:dyDescent="0.2">
      <c r="A34" s="3" t="s">
        <v>69</v>
      </c>
      <c r="B34" s="3">
        <v>1065</v>
      </c>
      <c r="C34" s="3">
        <v>560</v>
      </c>
      <c r="D34" s="3">
        <v>135</v>
      </c>
      <c r="E34" s="4" t="s">
        <v>105</v>
      </c>
      <c r="F34" s="3"/>
      <c r="G34" s="3"/>
      <c r="H34" s="3"/>
      <c r="I34" s="5" t="s">
        <v>105</v>
      </c>
      <c r="J34" s="3"/>
      <c r="K34" s="3"/>
      <c r="L34" s="1"/>
      <c r="M34" s="1"/>
      <c r="N34" s="1"/>
      <c r="O34" s="1">
        <v>3533</v>
      </c>
      <c r="P34" s="1">
        <f>SUM(B34:F34,I34, L34)</f>
        <v>1760</v>
      </c>
      <c r="Q34" s="12">
        <f>IF(ISNUMBER(B34),B34/$P34,0)</f>
        <v>0.60511363636363635</v>
      </c>
      <c r="R34" s="12">
        <f>IF(ISNUMBER(C34),C34/$P34,0)</f>
        <v>0.31818181818181818</v>
      </c>
      <c r="S34" s="12">
        <f>IF(ISNUMBER(D34),D34/$P34,0)</f>
        <v>7.6704545454545456E-2</v>
      </c>
      <c r="T34" s="12">
        <f>IF(ISNUMBER(E34),E34/$P34,0)</f>
        <v>0</v>
      </c>
      <c r="U34" s="12">
        <f>IF(ISNUMBER(F34),F34/$P34,0)</f>
        <v>0</v>
      </c>
      <c r="V34" s="12">
        <f>IF(ISNUMBER(I34),I34/$P34,0)</f>
        <v>0</v>
      </c>
      <c r="W34" s="12">
        <f>IF(ISNUMBER(L34),L34/$P34,0)</f>
        <v>0</v>
      </c>
      <c r="X34" s="12">
        <f>P34/O34</f>
        <v>0.49816020379281062</v>
      </c>
      <c r="Y34" s="14">
        <f>LARGE(Q34:W34,1)-LARGE(Q34:W34,2)</f>
        <v>0.28693181818181818</v>
      </c>
    </row>
    <row r="35" spans="1:25" x14ac:dyDescent="0.2">
      <c r="A35" s="3" t="s">
        <v>70</v>
      </c>
      <c r="B35" s="3">
        <v>879</v>
      </c>
      <c r="C35" s="3">
        <v>185</v>
      </c>
      <c r="D35" s="3">
        <v>342</v>
      </c>
      <c r="E35" s="3">
        <v>303</v>
      </c>
      <c r="F35" s="3"/>
      <c r="G35" s="3"/>
      <c r="H35" s="3"/>
      <c r="I35" s="5" t="s">
        <v>105</v>
      </c>
      <c r="J35" s="3"/>
      <c r="K35" s="3"/>
      <c r="L35" s="1"/>
      <c r="M35" s="1"/>
      <c r="N35" s="1"/>
      <c r="O35" s="1">
        <v>3822</v>
      </c>
      <c r="P35" s="1">
        <f>SUM(B35:F35,I35, L35)</f>
        <v>1709</v>
      </c>
      <c r="Q35" s="12">
        <f>IF(ISNUMBER(B35),B35/$P35,0)</f>
        <v>0.51433586892919836</v>
      </c>
      <c r="R35" s="12">
        <f>IF(ISNUMBER(C35),C35/$P35,0)</f>
        <v>0.10825043885313049</v>
      </c>
      <c r="S35" s="12">
        <f>IF(ISNUMBER(D35),D35/$P35,0)</f>
        <v>0.20011702750146285</v>
      </c>
      <c r="T35" s="12">
        <f>IF(ISNUMBER(E35),E35/$P35,0)</f>
        <v>0.17729666471620831</v>
      </c>
      <c r="U35" s="12">
        <f>IF(ISNUMBER(F35),F35/$P35,0)</f>
        <v>0</v>
      </c>
      <c r="V35" s="12">
        <f>IF(ISNUMBER(I35),I35/$P35,0)</f>
        <v>0</v>
      </c>
      <c r="W35" s="12">
        <f>IF(ISNUMBER(L35),L35/$P35,0)</f>
        <v>0</v>
      </c>
      <c r="X35" s="12">
        <f>P35/O35</f>
        <v>0.44714809000523287</v>
      </c>
      <c r="Y35" s="14">
        <f>LARGE(Q35:W35,1)-LARGE(Q35:W35,2)</f>
        <v>0.31421884142773548</v>
      </c>
    </row>
    <row r="36" spans="1:25" x14ac:dyDescent="0.2">
      <c r="A36" s="2" t="s">
        <v>22</v>
      </c>
      <c r="B36" s="2">
        <v>983</v>
      </c>
      <c r="C36" s="2">
        <v>227</v>
      </c>
      <c r="D36" s="2">
        <v>244</v>
      </c>
      <c r="E36" s="2">
        <v>181</v>
      </c>
      <c r="F36" s="2"/>
      <c r="G36" s="2"/>
      <c r="H36" s="2"/>
      <c r="I36" s="5" t="s">
        <v>105</v>
      </c>
      <c r="J36" s="2"/>
      <c r="K36" s="2"/>
      <c r="L36" s="1"/>
      <c r="M36" s="1"/>
      <c r="N36" s="1"/>
      <c r="O36" s="1">
        <v>3973</v>
      </c>
      <c r="P36" s="1">
        <f>SUM(B36:F36,I36, L36)</f>
        <v>1635</v>
      </c>
      <c r="Q36" s="12">
        <f>IF(ISNUMBER(B36),B36/$P36,0)</f>
        <v>0.60122324159021412</v>
      </c>
      <c r="R36" s="12">
        <f>IF(ISNUMBER(C36),C36/$P36,0)</f>
        <v>0.13883792048929663</v>
      </c>
      <c r="S36" s="12">
        <f>IF(ISNUMBER(D36),D36/$P36,0)</f>
        <v>0.1492354740061162</v>
      </c>
      <c r="T36" s="12">
        <f>IF(ISNUMBER(E36),E36/$P36,0)</f>
        <v>0.11070336391437309</v>
      </c>
      <c r="U36" s="12">
        <f>IF(ISNUMBER(F36),F36/$P36,0)</f>
        <v>0</v>
      </c>
      <c r="V36" s="12">
        <f>IF(ISNUMBER(I36),I36/$P36,0)</f>
        <v>0</v>
      </c>
      <c r="W36" s="12">
        <f>IF(ISNUMBER(L36),L36/$P36,0)</f>
        <v>0</v>
      </c>
      <c r="X36" s="12">
        <f>P36/O36</f>
        <v>0.41152781273596778</v>
      </c>
      <c r="Y36" s="14">
        <f>LARGE(Q36:W36,1)-LARGE(Q36:W36,2)</f>
        <v>0.45198776758409792</v>
      </c>
    </row>
    <row r="37" spans="1:25" x14ac:dyDescent="0.2">
      <c r="A37" s="3" t="s">
        <v>71</v>
      </c>
      <c r="B37" s="3">
        <v>178</v>
      </c>
      <c r="C37" s="4" t="s">
        <v>105</v>
      </c>
      <c r="D37" s="4" t="s">
        <v>105</v>
      </c>
      <c r="E37" s="4" t="s">
        <v>105</v>
      </c>
      <c r="F37" s="3">
        <v>1322</v>
      </c>
      <c r="G37" s="3" t="s">
        <v>120</v>
      </c>
      <c r="H37" s="3"/>
      <c r="I37" s="5" t="s">
        <v>105</v>
      </c>
      <c r="J37" s="3"/>
      <c r="K37" s="3"/>
      <c r="L37" s="1"/>
      <c r="M37" s="1"/>
      <c r="N37" s="1"/>
      <c r="O37" s="1">
        <v>3629</v>
      </c>
      <c r="P37" s="1">
        <f>SUM(B37:F37,I37, L37)</f>
        <v>1500</v>
      </c>
      <c r="Q37" s="12">
        <f>IF(ISNUMBER(B37),B37/$P37,0)</f>
        <v>0.11866666666666667</v>
      </c>
      <c r="R37" s="12">
        <f>IF(ISNUMBER(C37),C37/$P37,0)</f>
        <v>0</v>
      </c>
      <c r="S37" s="12">
        <f>IF(ISNUMBER(D37),D37/$P37,0)</f>
        <v>0</v>
      </c>
      <c r="T37" s="12">
        <f>IF(ISNUMBER(E37),E37/$P37,0)</f>
        <v>0</v>
      </c>
      <c r="U37" s="12">
        <f>IF(ISNUMBER(F37),F37/$P37,0)</f>
        <v>0.8813333333333333</v>
      </c>
      <c r="V37" s="12">
        <f>IF(ISNUMBER(I37),I37/$P37,0)</f>
        <v>0</v>
      </c>
      <c r="W37" s="12">
        <f>IF(ISNUMBER(L37),L37/$P37,0)</f>
        <v>0</v>
      </c>
      <c r="X37" s="12">
        <f>P37/O37</f>
        <v>0.41333700744006613</v>
      </c>
      <c r="Y37" s="14">
        <f>LARGE(Q37:W37,1)-LARGE(Q37:W37,2)</f>
        <v>0.7626666666666666</v>
      </c>
    </row>
    <row r="38" spans="1:25" x14ac:dyDescent="0.2">
      <c r="A38" s="2" t="s">
        <v>23</v>
      </c>
      <c r="B38" s="2">
        <v>1077</v>
      </c>
      <c r="C38" s="2">
        <v>334</v>
      </c>
      <c r="D38" s="5" t="s">
        <v>105</v>
      </c>
      <c r="E38" s="2">
        <v>206</v>
      </c>
      <c r="F38" s="2"/>
      <c r="G38" s="2"/>
      <c r="H38" s="2"/>
      <c r="I38" s="5" t="s">
        <v>105</v>
      </c>
      <c r="J38" s="2"/>
      <c r="K38" s="2"/>
      <c r="L38" s="1"/>
      <c r="M38" s="1"/>
      <c r="N38" s="1"/>
      <c r="O38" s="1">
        <v>3733</v>
      </c>
      <c r="P38" s="1">
        <f>SUM(B38:F38,I38, L38)</f>
        <v>1617</v>
      </c>
      <c r="Q38" s="12">
        <f>IF(ISNUMBER(B38),B38/$P38,0)</f>
        <v>0.66604823747680886</v>
      </c>
      <c r="R38" s="12">
        <f>IF(ISNUMBER(C38),C38/$P38,0)</f>
        <v>0.20655534941249226</v>
      </c>
      <c r="S38" s="12">
        <f>IF(ISNUMBER(D38),D38/$P38,0)</f>
        <v>0</v>
      </c>
      <c r="T38" s="12">
        <f>IF(ISNUMBER(E38),E38/$P38,0)</f>
        <v>0.12739641311069883</v>
      </c>
      <c r="U38" s="12">
        <f>IF(ISNUMBER(F38),F38/$P38,0)</f>
        <v>0</v>
      </c>
      <c r="V38" s="12">
        <f>IF(ISNUMBER(I38),I38/$P38,0)</f>
        <v>0</v>
      </c>
      <c r="W38" s="12">
        <f>IF(ISNUMBER(L38),L38/$P38,0)</f>
        <v>0</v>
      </c>
      <c r="X38" s="12">
        <f>P38/O38</f>
        <v>0.43316367532815431</v>
      </c>
      <c r="Y38" s="14">
        <f>LARGE(Q38:W38,1)-LARGE(Q38:W38,2)</f>
        <v>0.4594928880643166</v>
      </c>
    </row>
    <row r="39" spans="1:25" x14ac:dyDescent="0.2">
      <c r="A39" s="2" t="s">
        <v>24</v>
      </c>
      <c r="B39" s="2">
        <v>1060</v>
      </c>
      <c r="C39" s="2">
        <v>316</v>
      </c>
      <c r="D39" s="5" t="s">
        <v>105</v>
      </c>
      <c r="E39" s="2">
        <v>206</v>
      </c>
      <c r="F39" s="2"/>
      <c r="G39" s="2"/>
      <c r="H39" s="2"/>
      <c r="I39" s="5" t="s">
        <v>105</v>
      </c>
      <c r="J39" s="2"/>
      <c r="K39" s="2"/>
      <c r="L39" s="1"/>
      <c r="M39" s="1"/>
      <c r="N39" s="1"/>
      <c r="O39" s="1">
        <v>3674</v>
      </c>
      <c r="P39" s="1">
        <f>SUM(B39:F39,I39, L39)</f>
        <v>1582</v>
      </c>
      <c r="Q39" s="12">
        <f>IF(ISNUMBER(B39),B39/$P39,0)</f>
        <v>0.67003792667509476</v>
      </c>
      <c r="R39" s="12">
        <f>IF(ISNUMBER(C39),C39/$P39,0)</f>
        <v>0.19974715549936789</v>
      </c>
      <c r="S39" s="12">
        <f>IF(ISNUMBER(D39),D39/$P39,0)</f>
        <v>0</v>
      </c>
      <c r="T39" s="12">
        <f>IF(ISNUMBER(E39),E39/$P39,0)</f>
        <v>0.13021491782553729</v>
      </c>
      <c r="U39" s="12">
        <f>IF(ISNUMBER(F39),F39/$P39,0)</f>
        <v>0</v>
      </c>
      <c r="V39" s="12">
        <f>IF(ISNUMBER(I39),I39/$P39,0)</f>
        <v>0</v>
      </c>
      <c r="W39" s="12">
        <f>IF(ISNUMBER(L39),L39/$P39,0)</f>
        <v>0</v>
      </c>
      <c r="X39" s="12">
        <f>P39/O39</f>
        <v>0.43059335873707133</v>
      </c>
      <c r="Y39" s="14">
        <f>LARGE(Q39:W39,1)-LARGE(Q39:W39,2)</f>
        <v>0.47029077117572687</v>
      </c>
    </row>
    <row r="40" spans="1:25" x14ac:dyDescent="0.2">
      <c r="A40" s="2" t="s">
        <v>25</v>
      </c>
      <c r="B40" s="2">
        <v>191</v>
      </c>
      <c r="C40" s="2">
        <v>144</v>
      </c>
      <c r="D40" s="5" t="s">
        <v>105</v>
      </c>
      <c r="E40" s="5" t="s">
        <v>105</v>
      </c>
      <c r="F40" s="2">
        <v>1187</v>
      </c>
      <c r="G40" s="2" t="s">
        <v>121</v>
      </c>
      <c r="H40" s="2"/>
      <c r="I40" s="5" t="s">
        <v>105</v>
      </c>
      <c r="J40" s="2"/>
      <c r="K40" s="2"/>
      <c r="L40" s="1"/>
      <c r="M40" s="1"/>
      <c r="N40" s="1"/>
      <c r="O40" s="1">
        <v>3415</v>
      </c>
      <c r="P40" s="1">
        <f>SUM(B40:F40,I40, L40)</f>
        <v>1522</v>
      </c>
      <c r="Q40" s="12">
        <f>IF(ISNUMBER(B40),B40/$P40,0)</f>
        <v>0.12549277266754272</v>
      </c>
      <c r="R40" s="12">
        <f>IF(ISNUMBER(C40),C40/$P40,0)</f>
        <v>9.4612352168199743E-2</v>
      </c>
      <c r="S40" s="12">
        <f>IF(ISNUMBER(D40),D40/$P40,0)</f>
        <v>0</v>
      </c>
      <c r="T40" s="12">
        <f>IF(ISNUMBER(E40),E40/$P40,0)</f>
        <v>0</v>
      </c>
      <c r="U40" s="12">
        <f>IF(ISNUMBER(F40),F40/$P40,0)</f>
        <v>0.77989487516425759</v>
      </c>
      <c r="V40" s="12">
        <f>IF(ISNUMBER(I40),I40/$P40,0)</f>
        <v>0</v>
      </c>
      <c r="W40" s="12">
        <f>IF(ISNUMBER(L40),L40/$P40,0)</f>
        <v>0</v>
      </c>
      <c r="X40" s="12">
        <f>P40/O40</f>
        <v>0.44568081991215225</v>
      </c>
      <c r="Y40" s="14">
        <f>LARGE(Q40:W40,1)-LARGE(Q40:W40,2)</f>
        <v>0.65440210249671482</v>
      </c>
    </row>
    <row r="41" spans="1:25" x14ac:dyDescent="0.2">
      <c r="A41" s="3" t="s">
        <v>72</v>
      </c>
      <c r="B41" s="3">
        <v>543</v>
      </c>
      <c r="C41" s="3">
        <v>143</v>
      </c>
      <c r="D41" s="4" t="s">
        <v>105</v>
      </c>
      <c r="E41" s="4">
        <v>995</v>
      </c>
      <c r="F41" s="4" t="s">
        <v>105</v>
      </c>
      <c r="G41" s="3"/>
      <c r="H41" s="3"/>
      <c r="I41" s="5" t="s">
        <v>105</v>
      </c>
      <c r="J41" s="3"/>
      <c r="K41" s="3"/>
      <c r="L41" s="1"/>
      <c r="M41" s="1"/>
      <c r="N41" s="1"/>
      <c r="O41" s="1">
        <v>3630</v>
      </c>
      <c r="P41" s="1">
        <f>SUM(B41:F41,I41, L41)</f>
        <v>1681</v>
      </c>
      <c r="Q41" s="12">
        <f>IF(ISNUMBER(B41),B41/$P41,0)</f>
        <v>0.32302201070791198</v>
      </c>
      <c r="R41" s="12">
        <f>IF(ISNUMBER(C41),C41/$P41,0)</f>
        <v>8.5068411659726353E-2</v>
      </c>
      <c r="S41" s="12">
        <f>IF(ISNUMBER(D41),D41/$P41,0)</f>
        <v>0</v>
      </c>
      <c r="T41" s="12">
        <f>IF(ISNUMBER(E41),E41/$P41,0)</f>
        <v>0.59190957763236174</v>
      </c>
      <c r="U41" s="12">
        <f>IF(ISNUMBER(F41),F41/$P41,0)</f>
        <v>0</v>
      </c>
      <c r="V41" s="12">
        <f>IF(ISNUMBER(I41),I41/$P41,0)</f>
        <v>0</v>
      </c>
      <c r="W41" s="12">
        <f>IF(ISNUMBER(L41),L41/$P41,0)</f>
        <v>0</v>
      </c>
      <c r="X41" s="12">
        <f>P41/O41</f>
        <v>0.46308539944903582</v>
      </c>
      <c r="Y41" s="14">
        <f>LARGE(Q41:W41,1)-LARGE(Q41:W41,2)</f>
        <v>0.26888756692444976</v>
      </c>
    </row>
    <row r="42" spans="1:25" x14ac:dyDescent="0.2">
      <c r="A42" s="2" t="s">
        <v>26</v>
      </c>
      <c r="B42" s="2">
        <v>1157</v>
      </c>
      <c r="C42" s="2">
        <v>215</v>
      </c>
      <c r="D42" s="2">
        <v>222</v>
      </c>
      <c r="E42" s="2">
        <v>287</v>
      </c>
      <c r="F42" s="4" t="s">
        <v>105</v>
      </c>
      <c r="G42" s="2"/>
      <c r="H42" s="2"/>
      <c r="I42" s="5" t="s">
        <v>105</v>
      </c>
      <c r="J42" s="2"/>
      <c r="K42" s="2"/>
      <c r="L42" s="1"/>
      <c r="M42" s="1"/>
      <c r="N42" s="1"/>
      <c r="O42" s="1">
        <v>4028</v>
      </c>
      <c r="P42" s="1">
        <f>SUM(B42:F42,I42, L42)</f>
        <v>1881</v>
      </c>
      <c r="Q42" s="12">
        <f>IF(ISNUMBER(B42),B42/$P42,0)</f>
        <v>0.61509835194045726</v>
      </c>
      <c r="R42" s="12">
        <f>IF(ISNUMBER(C42),C42/$P42,0)</f>
        <v>0.11430090377458799</v>
      </c>
      <c r="S42" s="12">
        <f>IF(ISNUMBER(D42),D42/$P42,0)</f>
        <v>0.11802232854864433</v>
      </c>
      <c r="T42" s="12">
        <f>IF(ISNUMBER(E42),E42/$P42,0)</f>
        <v>0.15257841573631048</v>
      </c>
      <c r="U42" s="12">
        <f>IF(ISNUMBER(F42),F42/$P42,0)</f>
        <v>0</v>
      </c>
      <c r="V42" s="12">
        <f>IF(ISNUMBER(I42),I42/$P42,0)</f>
        <v>0</v>
      </c>
      <c r="W42" s="12">
        <f>IF(ISNUMBER(L42),L42/$P42,0)</f>
        <v>0</v>
      </c>
      <c r="X42" s="12">
        <f>P42/O42</f>
        <v>0.46698113207547171</v>
      </c>
      <c r="Y42" s="14">
        <f>LARGE(Q42:W42,1)-LARGE(Q42:W42,2)</f>
        <v>0.46251993620414678</v>
      </c>
    </row>
    <row r="43" spans="1:25" x14ac:dyDescent="0.2">
      <c r="A43" s="3" t="s">
        <v>73</v>
      </c>
      <c r="B43" s="3">
        <v>776</v>
      </c>
      <c r="C43" s="3">
        <v>81</v>
      </c>
      <c r="D43" s="3">
        <v>864</v>
      </c>
      <c r="E43" s="3">
        <v>105</v>
      </c>
      <c r="F43" s="3">
        <v>225</v>
      </c>
      <c r="G43" s="3" t="s">
        <v>122</v>
      </c>
      <c r="H43" s="3"/>
      <c r="I43" s="5" t="s">
        <v>105</v>
      </c>
      <c r="J43" s="3"/>
      <c r="K43" s="3"/>
      <c r="L43" s="1"/>
      <c r="M43" s="1"/>
      <c r="N43" s="1"/>
      <c r="O43" s="1">
        <v>4360</v>
      </c>
      <c r="P43" s="1">
        <f>SUM(B43:F43,I43, L43)</f>
        <v>2051</v>
      </c>
      <c r="Q43" s="12">
        <f>IF(ISNUMBER(B43),B43/$P43,0)</f>
        <v>0.37835202340321794</v>
      </c>
      <c r="R43" s="12">
        <f>IF(ISNUMBER(C43),C43/$P43,0)</f>
        <v>3.9492930277913216E-2</v>
      </c>
      <c r="S43" s="12">
        <f>IF(ISNUMBER(D43),D43/$P43,0)</f>
        <v>0.42125792296440762</v>
      </c>
      <c r="T43" s="12">
        <f>IF(ISNUMBER(E43),E43/$P43,0)</f>
        <v>5.1194539249146756E-2</v>
      </c>
      <c r="U43" s="12">
        <f>IF(ISNUMBER(F43),F43/$P43,0)</f>
        <v>0.10970258410531449</v>
      </c>
      <c r="V43" s="12">
        <f>IF(ISNUMBER(I43),I43/$P43,0)</f>
        <v>0</v>
      </c>
      <c r="W43" s="12">
        <f>IF(ISNUMBER(L43),L43/$P43,0)</f>
        <v>0</v>
      </c>
      <c r="X43" s="12">
        <f>P43/O43</f>
        <v>0.47041284403669725</v>
      </c>
      <c r="Y43" s="14">
        <f>LARGE(Q43:W43,1)-LARGE(Q43:W43,2)</f>
        <v>4.2905899561189675E-2</v>
      </c>
    </row>
    <row r="44" spans="1:25" x14ac:dyDescent="0.2">
      <c r="A44" s="3" t="s">
        <v>74</v>
      </c>
      <c r="B44" s="3">
        <v>849</v>
      </c>
      <c r="C44" s="3">
        <v>190</v>
      </c>
      <c r="D44" s="4" t="s">
        <v>105</v>
      </c>
      <c r="E44" s="3">
        <v>186</v>
      </c>
      <c r="F44" s="4" t="s">
        <v>105</v>
      </c>
      <c r="G44" s="3"/>
      <c r="H44" s="3"/>
      <c r="I44" s="5" t="s">
        <v>105</v>
      </c>
      <c r="J44" s="3"/>
      <c r="K44" s="3"/>
      <c r="L44" s="1"/>
      <c r="M44" s="1"/>
      <c r="N44" s="1"/>
      <c r="O44" s="1">
        <v>3627</v>
      </c>
      <c r="P44" s="1">
        <f>SUM(B44:F44,I44, L44)</f>
        <v>1225</v>
      </c>
      <c r="Q44" s="12">
        <f>IF(ISNUMBER(B44),B44/$P44,0)</f>
        <v>0.6930612244897959</v>
      </c>
      <c r="R44" s="12">
        <f>IF(ISNUMBER(C44),C44/$P44,0)</f>
        <v>0.15510204081632653</v>
      </c>
      <c r="S44" s="12">
        <f>IF(ISNUMBER(D44),D44/$P44,0)</f>
        <v>0</v>
      </c>
      <c r="T44" s="12">
        <f>IF(ISNUMBER(E44),E44/$P44,0)</f>
        <v>0.15183673469387754</v>
      </c>
      <c r="U44" s="12">
        <f>IF(ISNUMBER(F44),F44/$P44,0)</f>
        <v>0</v>
      </c>
      <c r="V44" s="12">
        <f>IF(ISNUMBER(I44),I44/$P44,0)</f>
        <v>0</v>
      </c>
      <c r="W44" s="12">
        <f>IF(ISNUMBER(L44),L44/$P44,0)</f>
        <v>0</v>
      </c>
      <c r="X44" s="12">
        <f>P44/O44</f>
        <v>0.33774469258340228</v>
      </c>
      <c r="Y44" s="14">
        <f>LARGE(Q44:W44,1)-LARGE(Q44:W44,2)</f>
        <v>0.5379591836734694</v>
      </c>
    </row>
    <row r="45" spans="1:25" x14ac:dyDescent="0.2">
      <c r="A45" s="2" t="s">
        <v>27</v>
      </c>
      <c r="B45" s="2">
        <v>1269</v>
      </c>
      <c r="C45" s="2">
        <v>205</v>
      </c>
      <c r="D45" s="5" t="s">
        <v>105</v>
      </c>
      <c r="E45" s="5" t="s">
        <v>105</v>
      </c>
      <c r="F45" s="2">
        <v>124</v>
      </c>
      <c r="G45" s="2" t="s">
        <v>123</v>
      </c>
      <c r="H45" s="2"/>
      <c r="I45" s="5" t="s">
        <v>105</v>
      </c>
      <c r="J45" s="2"/>
      <c r="K45" s="2"/>
      <c r="L45" s="1"/>
      <c r="M45" s="1"/>
      <c r="N45" s="1"/>
      <c r="O45" s="1">
        <v>4132</v>
      </c>
      <c r="P45" s="1">
        <f>SUM(B45:F45,I45, L45)</f>
        <v>1598</v>
      </c>
      <c r="Q45" s="12">
        <f>IF(ISNUMBER(B45),B45/$P45,0)</f>
        <v>0.79411764705882348</v>
      </c>
      <c r="R45" s="12">
        <f>IF(ISNUMBER(C45),C45/$P45,0)</f>
        <v>0.12828535669586985</v>
      </c>
      <c r="S45" s="12">
        <f>IF(ISNUMBER(D45),D45/$P45,0)</f>
        <v>0</v>
      </c>
      <c r="T45" s="12">
        <f>IF(ISNUMBER(E45),E45/$P45,0)</f>
        <v>0</v>
      </c>
      <c r="U45" s="12">
        <f>IF(ISNUMBER(F45),F45/$P45,0)</f>
        <v>7.7596996245306638E-2</v>
      </c>
      <c r="V45" s="12">
        <f>IF(ISNUMBER(I45),I45/$P45,0)</f>
        <v>0</v>
      </c>
      <c r="W45" s="12">
        <f>IF(ISNUMBER(L45),L45/$P45,0)</f>
        <v>0</v>
      </c>
      <c r="X45" s="12">
        <f>P45/O45</f>
        <v>0.38673765730880927</v>
      </c>
      <c r="Y45" s="14">
        <f>LARGE(Q45:W45,1)-LARGE(Q45:W45,2)</f>
        <v>0.66583229036295366</v>
      </c>
    </row>
    <row r="46" spans="1:25" x14ac:dyDescent="0.2">
      <c r="A46" s="2" t="s">
        <v>28</v>
      </c>
      <c r="B46" s="2">
        <v>595</v>
      </c>
      <c r="C46" s="5" t="s">
        <v>105</v>
      </c>
      <c r="D46" s="2">
        <v>221</v>
      </c>
      <c r="E46" s="2">
        <v>1092</v>
      </c>
      <c r="F46" s="4" t="s">
        <v>105</v>
      </c>
      <c r="G46" s="2"/>
      <c r="H46" s="2"/>
      <c r="I46" s="5" t="s">
        <v>105</v>
      </c>
      <c r="J46" s="2"/>
      <c r="K46" s="2"/>
      <c r="L46" s="1"/>
      <c r="M46" s="1"/>
      <c r="N46" s="1"/>
      <c r="O46" s="1">
        <v>4401</v>
      </c>
      <c r="P46" s="1">
        <f>SUM(B46:F46,I46, L46)</f>
        <v>1908</v>
      </c>
      <c r="Q46" s="12">
        <f>IF(ISNUMBER(B46),B46/$P46,0)</f>
        <v>0.31184486373165621</v>
      </c>
      <c r="R46" s="12">
        <f>IF(ISNUMBER(C46),C46/$P46,0)</f>
        <v>0</v>
      </c>
      <c r="S46" s="12">
        <f>IF(ISNUMBER(D46),D46/$P46,0)</f>
        <v>0.11582809224318659</v>
      </c>
      <c r="T46" s="12">
        <f>IF(ISNUMBER(E46),E46/$P46,0)</f>
        <v>0.57232704402515722</v>
      </c>
      <c r="U46" s="12">
        <f>IF(ISNUMBER(F46),F46/$P46,0)</f>
        <v>0</v>
      </c>
      <c r="V46" s="12">
        <f>IF(ISNUMBER(I46),I46/$P46,0)</f>
        <v>0</v>
      </c>
      <c r="W46" s="12">
        <f>IF(ISNUMBER(L46),L46/$P46,0)</f>
        <v>0</v>
      </c>
      <c r="X46" s="12">
        <f>P46/O46</f>
        <v>0.43353783231083842</v>
      </c>
      <c r="Y46" s="14">
        <f>LARGE(Q46:W46,1)-LARGE(Q46:W46,2)</f>
        <v>0.26048218029350101</v>
      </c>
    </row>
    <row r="47" spans="1:25" x14ac:dyDescent="0.2">
      <c r="A47" s="2" t="s">
        <v>29</v>
      </c>
      <c r="B47" s="2">
        <v>804</v>
      </c>
      <c r="C47" s="2">
        <v>153</v>
      </c>
      <c r="D47" s="2">
        <v>172</v>
      </c>
      <c r="E47" s="2">
        <v>366</v>
      </c>
      <c r="F47" s="4" t="s">
        <v>105</v>
      </c>
      <c r="G47" s="2"/>
      <c r="H47" s="2"/>
      <c r="I47" s="5" t="s">
        <v>105</v>
      </c>
      <c r="J47" s="2"/>
      <c r="K47" s="2"/>
      <c r="L47" s="1"/>
      <c r="M47" s="1"/>
      <c r="N47" s="1"/>
      <c r="O47" s="1">
        <v>4018</v>
      </c>
      <c r="P47" s="1">
        <f>SUM(B47:F47,I47, L47)</f>
        <v>1495</v>
      </c>
      <c r="Q47" s="12">
        <f>IF(ISNUMBER(B47),B47/$P47,0)</f>
        <v>0.53779264214046818</v>
      </c>
      <c r="R47" s="12">
        <f>IF(ISNUMBER(C47),C47/$P47,0)</f>
        <v>0.10234113712374582</v>
      </c>
      <c r="S47" s="12">
        <f>IF(ISNUMBER(D47),D47/$P47,0)</f>
        <v>0.11505016722408026</v>
      </c>
      <c r="T47" s="12">
        <f>IF(ISNUMBER(E47),E47/$P47,0)</f>
        <v>0.24481605351170568</v>
      </c>
      <c r="U47" s="12">
        <f>IF(ISNUMBER(F47),F47/$P47,0)</f>
        <v>0</v>
      </c>
      <c r="V47" s="12">
        <f>IF(ISNUMBER(I47),I47/$P47,0)</f>
        <v>0</v>
      </c>
      <c r="W47" s="12">
        <f>IF(ISNUMBER(L47),L47/$P47,0)</f>
        <v>0</v>
      </c>
      <c r="X47" s="12">
        <f>P47/O47</f>
        <v>0.37207565953210553</v>
      </c>
      <c r="Y47" s="14">
        <f>LARGE(Q47:W47,1)-LARGE(Q47:W47,2)</f>
        <v>0.29297658862876252</v>
      </c>
    </row>
    <row r="48" spans="1:25" x14ac:dyDescent="0.2">
      <c r="A48" s="2" t="s">
        <v>30</v>
      </c>
      <c r="B48" s="2">
        <v>1156</v>
      </c>
      <c r="C48" s="2">
        <v>178</v>
      </c>
      <c r="D48" s="2">
        <v>173</v>
      </c>
      <c r="E48" s="2">
        <v>323</v>
      </c>
      <c r="F48" s="4" t="s">
        <v>105</v>
      </c>
      <c r="G48" s="2"/>
      <c r="H48" s="2"/>
      <c r="I48" s="5" t="s">
        <v>105</v>
      </c>
      <c r="J48" s="2"/>
      <c r="K48" s="2"/>
      <c r="L48" s="1"/>
      <c r="M48" s="1"/>
      <c r="N48" s="1"/>
      <c r="O48" s="1">
        <v>4317</v>
      </c>
      <c r="P48" s="1">
        <f>SUM(B48:F48,I48, L48)</f>
        <v>1830</v>
      </c>
      <c r="Q48" s="12">
        <f>IF(ISNUMBER(B48),B48/$P48,0)</f>
        <v>0.63169398907103824</v>
      </c>
      <c r="R48" s="12">
        <f>IF(ISNUMBER(C48),C48/$P48,0)</f>
        <v>9.7267759562841533E-2</v>
      </c>
      <c r="S48" s="12">
        <f>IF(ISNUMBER(D48),D48/$P48,0)</f>
        <v>9.453551912568306E-2</v>
      </c>
      <c r="T48" s="12">
        <f>IF(ISNUMBER(E48),E48/$P48,0)</f>
        <v>0.17650273224043717</v>
      </c>
      <c r="U48" s="12">
        <f>IF(ISNUMBER(F48),F48/$P48,0)</f>
        <v>0</v>
      </c>
      <c r="V48" s="12">
        <f>IF(ISNUMBER(I48),I48/$P48,0)</f>
        <v>0</v>
      </c>
      <c r="W48" s="12">
        <f>IF(ISNUMBER(L48),L48/$P48,0)</f>
        <v>0</v>
      </c>
      <c r="X48" s="12">
        <f>P48/O48</f>
        <v>0.42390548992355803</v>
      </c>
      <c r="Y48" s="14">
        <f>LARGE(Q48:W48,1)-LARGE(Q48:W48,2)</f>
        <v>0.45519125683060108</v>
      </c>
    </row>
    <row r="49" spans="1:25" x14ac:dyDescent="0.2">
      <c r="A49" s="3" t="s">
        <v>75</v>
      </c>
      <c r="B49" s="3">
        <v>335</v>
      </c>
      <c r="C49" s="4" t="s">
        <v>105</v>
      </c>
      <c r="D49" s="4" t="s">
        <v>105</v>
      </c>
      <c r="E49" s="3">
        <v>291</v>
      </c>
      <c r="F49" s="3">
        <v>192</v>
      </c>
      <c r="G49" s="3" t="s">
        <v>124</v>
      </c>
      <c r="H49" s="3"/>
      <c r="I49" s="3">
        <v>88</v>
      </c>
      <c r="J49" s="3" t="s">
        <v>125</v>
      </c>
      <c r="K49" s="3" t="s">
        <v>102</v>
      </c>
      <c r="L49" s="3">
        <v>67</v>
      </c>
      <c r="M49" s="3" t="s">
        <v>126</v>
      </c>
      <c r="N49" s="1"/>
      <c r="O49" s="1">
        <v>3423</v>
      </c>
      <c r="P49" s="1">
        <f>SUM(B49:F49,I49, L49)</f>
        <v>973</v>
      </c>
      <c r="Q49" s="12">
        <f>IF(ISNUMBER(B49),B49/$P49,0)</f>
        <v>0.34429599177800618</v>
      </c>
      <c r="R49" s="12">
        <f>IF(ISNUMBER(C49),C49/$P49,0)</f>
        <v>0</v>
      </c>
      <c r="S49" s="12">
        <f>IF(ISNUMBER(D49),D49/$P49,0)</f>
        <v>0</v>
      </c>
      <c r="T49" s="12">
        <f>IF(ISNUMBER(E49),E49/$P49,0)</f>
        <v>0.29907502569373073</v>
      </c>
      <c r="U49" s="12">
        <f>IF(ISNUMBER(F49),F49/$P49,0)</f>
        <v>0.19732785200411099</v>
      </c>
      <c r="V49" s="12">
        <f>IF(ISNUMBER(I49),I49/$P49,0)</f>
        <v>9.044193216855087E-2</v>
      </c>
      <c r="W49" s="12">
        <f>IF(ISNUMBER(L49),L49/$P49,0)</f>
        <v>6.8859198355601239E-2</v>
      </c>
      <c r="X49" s="12">
        <f>P49/O49</f>
        <v>0.28425357873210633</v>
      </c>
      <c r="Y49" s="14">
        <f>LARGE(Q49:W49,1)-LARGE(Q49:W49,2)</f>
        <v>4.5220966084275449E-2</v>
      </c>
    </row>
    <row r="50" spans="1:25" x14ac:dyDescent="0.2">
      <c r="A50" s="3" t="s">
        <v>76</v>
      </c>
      <c r="B50" s="3">
        <v>375</v>
      </c>
      <c r="C50" s="4" t="s">
        <v>105</v>
      </c>
      <c r="D50" s="4" t="s">
        <v>105</v>
      </c>
      <c r="E50" s="3">
        <v>397</v>
      </c>
      <c r="F50" s="3">
        <v>519</v>
      </c>
      <c r="G50" s="3" t="s">
        <v>127</v>
      </c>
      <c r="H50" s="3"/>
      <c r="I50" s="4" t="s">
        <v>105</v>
      </c>
      <c r="J50" s="3"/>
      <c r="K50" s="3"/>
      <c r="L50" s="1"/>
      <c r="M50" s="1"/>
      <c r="N50" s="1"/>
      <c r="O50" s="1">
        <v>3928</v>
      </c>
      <c r="P50" s="1">
        <f>SUM(B50:F50,I50, L50)</f>
        <v>1291</v>
      </c>
      <c r="Q50" s="12">
        <f>IF(ISNUMBER(B50),B50/$P50,0)</f>
        <v>0.29047250193648333</v>
      </c>
      <c r="R50" s="12">
        <f>IF(ISNUMBER(C50),C50/$P50,0)</f>
        <v>0</v>
      </c>
      <c r="S50" s="12">
        <f>IF(ISNUMBER(D50),D50/$P50,0)</f>
        <v>0</v>
      </c>
      <c r="T50" s="12">
        <f>IF(ISNUMBER(E50),E50/$P50,0)</f>
        <v>0.30751355538342368</v>
      </c>
      <c r="U50" s="12">
        <f>IF(ISNUMBER(F50),F50/$P50,0)</f>
        <v>0.40201394268009294</v>
      </c>
      <c r="V50" s="12">
        <f>IF(ISNUMBER(I50),I50/$P50,0)</f>
        <v>0</v>
      </c>
      <c r="W50" s="12">
        <f>IF(ISNUMBER(L50),L50/$P50,0)</f>
        <v>0</v>
      </c>
      <c r="X50" s="12">
        <f>P50/O50</f>
        <v>0.32866598778004075</v>
      </c>
      <c r="Y50" s="14">
        <f>LARGE(Q50:W50,1)-LARGE(Q50:W50,2)</f>
        <v>9.4500387296669264E-2</v>
      </c>
    </row>
    <row r="51" spans="1:25" x14ac:dyDescent="0.2">
      <c r="A51" s="2" t="s">
        <v>31</v>
      </c>
      <c r="B51" s="2">
        <v>429</v>
      </c>
      <c r="C51" s="2">
        <v>100</v>
      </c>
      <c r="D51" s="5" t="s">
        <v>105</v>
      </c>
      <c r="E51" s="2">
        <v>173</v>
      </c>
      <c r="F51" s="2">
        <v>670</v>
      </c>
      <c r="G51" s="2" t="s">
        <v>128</v>
      </c>
      <c r="H51" s="2"/>
      <c r="I51" s="4" t="s">
        <v>105</v>
      </c>
      <c r="J51" s="2"/>
      <c r="K51" s="2"/>
      <c r="L51" s="1"/>
      <c r="M51" s="1"/>
      <c r="N51" s="1"/>
      <c r="O51" s="1">
        <v>3841</v>
      </c>
      <c r="P51" s="1">
        <f>SUM(B51:F51,I51, L51)</f>
        <v>1372</v>
      </c>
      <c r="Q51" s="12">
        <f>IF(ISNUMBER(B51),B51/$P51,0)</f>
        <v>0.31268221574344024</v>
      </c>
      <c r="R51" s="12">
        <f>IF(ISNUMBER(C51),C51/$P51,0)</f>
        <v>7.2886297376093298E-2</v>
      </c>
      <c r="S51" s="12">
        <f>IF(ISNUMBER(D51),D51/$P51,0)</f>
        <v>0</v>
      </c>
      <c r="T51" s="12">
        <f>IF(ISNUMBER(E51),E51/$P51,0)</f>
        <v>0.12609329446064141</v>
      </c>
      <c r="U51" s="12">
        <f>IF(ISNUMBER(F51),F51/$P51,0)</f>
        <v>0.48833819241982507</v>
      </c>
      <c r="V51" s="12">
        <f>IF(ISNUMBER(I51),I51/$P51,0)</f>
        <v>0</v>
      </c>
      <c r="W51" s="12">
        <f>IF(ISNUMBER(L51),L51/$P51,0)</f>
        <v>0</v>
      </c>
      <c r="X51" s="12">
        <f>P51/O51</f>
        <v>0.35719864618588909</v>
      </c>
      <c r="Y51" s="14">
        <f>LARGE(Q51:W51,1)-LARGE(Q51:W51,2)</f>
        <v>0.17565597667638483</v>
      </c>
    </row>
    <row r="52" spans="1:25" x14ac:dyDescent="0.2">
      <c r="A52" s="3" t="s">
        <v>77</v>
      </c>
      <c r="B52" s="3">
        <v>890</v>
      </c>
      <c r="C52" s="4" t="s">
        <v>105</v>
      </c>
      <c r="D52" s="4" t="s">
        <v>105</v>
      </c>
      <c r="E52" s="3">
        <v>263</v>
      </c>
      <c r="F52" s="3">
        <v>232</v>
      </c>
      <c r="G52" s="3" t="s">
        <v>129</v>
      </c>
      <c r="H52" s="3"/>
      <c r="I52" s="4" t="s">
        <v>105</v>
      </c>
      <c r="J52" s="3"/>
      <c r="K52" s="3"/>
      <c r="L52" s="1"/>
      <c r="M52" s="1"/>
      <c r="N52" s="1"/>
      <c r="O52" s="1">
        <v>3640</v>
      </c>
      <c r="P52" s="1">
        <f>SUM(B52:F52,I52, L52)</f>
        <v>1385</v>
      </c>
      <c r="Q52" s="12">
        <f>IF(ISNUMBER(B52),B52/$P52,0)</f>
        <v>0.64259927797833938</v>
      </c>
      <c r="R52" s="12">
        <f>IF(ISNUMBER(C52),C52/$P52,0)</f>
        <v>0</v>
      </c>
      <c r="S52" s="12">
        <f>IF(ISNUMBER(D52),D52/$P52,0)</f>
        <v>0</v>
      </c>
      <c r="T52" s="12">
        <f>IF(ISNUMBER(E52),E52/$P52,0)</f>
        <v>0.18989169675090253</v>
      </c>
      <c r="U52" s="12">
        <f>IF(ISNUMBER(F52),F52/$P52,0)</f>
        <v>0.16750902527075812</v>
      </c>
      <c r="V52" s="12">
        <f>IF(ISNUMBER(I52),I52/$P52,0)</f>
        <v>0</v>
      </c>
      <c r="W52" s="12">
        <f>IF(ISNUMBER(L52),L52/$P52,0)</f>
        <v>0</v>
      </c>
      <c r="X52" s="12">
        <f>P52/O52</f>
        <v>0.38049450549450547</v>
      </c>
      <c r="Y52" s="14">
        <f>LARGE(Q52:W52,1)-LARGE(Q52:W52,2)</f>
        <v>0.45270758122743682</v>
      </c>
    </row>
    <row r="53" spans="1:25" x14ac:dyDescent="0.2">
      <c r="A53" s="3" t="s">
        <v>78</v>
      </c>
      <c r="B53" s="3">
        <v>870</v>
      </c>
      <c r="C53" s="3">
        <v>236</v>
      </c>
      <c r="D53" s="3">
        <v>169</v>
      </c>
      <c r="E53" s="3">
        <v>236</v>
      </c>
      <c r="F53" s="4" t="s">
        <v>105</v>
      </c>
      <c r="G53" s="3"/>
      <c r="H53" s="3"/>
      <c r="I53" s="4" t="s">
        <v>105</v>
      </c>
      <c r="J53" s="3"/>
      <c r="K53" s="3"/>
      <c r="L53" s="1"/>
      <c r="M53" s="1"/>
      <c r="N53" s="1"/>
      <c r="O53" s="1">
        <v>3446</v>
      </c>
      <c r="P53" s="1">
        <f>SUM(B53:F53,I53, L53)</f>
        <v>1511</v>
      </c>
      <c r="Q53" s="12">
        <f>IF(ISNUMBER(B53),B53/$P53,0)</f>
        <v>0.57577763070814025</v>
      </c>
      <c r="R53" s="12">
        <f>IF(ISNUMBER(C53),C53/$P53,0)</f>
        <v>0.15618795499669094</v>
      </c>
      <c r="S53" s="12">
        <f>IF(ISNUMBER(D53),D53/$P53,0)</f>
        <v>0.11184645929847783</v>
      </c>
      <c r="T53" s="12">
        <f>IF(ISNUMBER(E53),E53/$P53,0)</f>
        <v>0.15618795499669094</v>
      </c>
      <c r="U53" s="12">
        <f>IF(ISNUMBER(F53),F53/$P53,0)</f>
        <v>0</v>
      </c>
      <c r="V53" s="12">
        <f>IF(ISNUMBER(I53),I53/$P53,0)</f>
        <v>0</v>
      </c>
      <c r="W53" s="12">
        <f>IF(ISNUMBER(L53),L53/$P53,0)</f>
        <v>0</v>
      </c>
      <c r="X53" s="12">
        <f>P53/O53</f>
        <v>0.43847939640162509</v>
      </c>
      <c r="Y53" s="14">
        <f>LARGE(Q53:W53,1)-LARGE(Q53:W53,2)</f>
        <v>0.41958967571144934</v>
      </c>
    </row>
    <row r="54" spans="1:25" x14ac:dyDescent="0.2">
      <c r="A54" s="2" t="s">
        <v>32</v>
      </c>
      <c r="B54" s="2">
        <v>244</v>
      </c>
      <c r="C54" s="2">
        <v>79</v>
      </c>
      <c r="D54" s="2">
        <v>177</v>
      </c>
      <c r="E54" s="5" t="s">
        <v>105</v>
      </c>
      <c r="F54" s="2">
        <v>1332</v>
      </c>
      <c r="G54" s="2" t="s">
        <v>130</v>
      </c>
      <c r="H54" s="2"/>
      <c r="I54" s="4" t="s">
        <v>105</v>
      </c>
      <c r="J54" s="2"/>
      <c r="K54" s="2"/>
      <c r="L54" s="1"/>
      <c r="M54" s="1"/>
      <c r="N54" s="1"/>
      <c r="O54" s="1">
        <v>3579</v>
      </c>
      <c r="P54" s="1">
        <f>SUM(B54:F54,I54, L54)</f>
        <v>1832</v>
      </c>
      <c r="Q54" s="12">
        <f>IF(ISNUMBER(B54),B54/$P54,0)</f>
        <v>0.1331877729257642</v>
      </c>
      <c r="R54" s="12">
        <f>IF(ISNUMBER(C54),C54/$P54,0)</f>
        <v>4.3122270742358082E-2</v>
      </c>
      <c r="S54" s="12">
        <f>IF(ISNUMBER(D54),D54/$P54,0)</f>
        <v>9.661572052401747E-2</v>
      </c>
      <c r="T54" s="12">
        <f>IF(ISNUMBER(E54),E54/$P54,0)</f>
        <v>0</v>
      </c>
      <c r="U54" s="12">
        <f>IF(ISNUMBER(F54),F54/$P54,0)</f>
        <v>0.72707423580786024</v>
      </c>
      <c r="V54" s="12">
        <f>IF(ISNUMBER(I54),I54/$P54,0)</f>
        <v>0</v>
      </c>
      <c r="W54" s="12">
        <f>IF(ISNUMBER(L54),L54/$P54,0)</f>
        <v>0</v>
      </c>
      <c r="X54" s="12">
        <f>P54/O54</f>
        <v>0.51187482537021511</v>
      </c>
      <c r="Y54" s="14">
        <f>LARGE(Q54:W54,1)-LARGE(Q54:W54,2)</f>
        <v>0.59388646288209601</v>
      </c>
    </row>
    <row r="55" spans="1:25" x14ac:dyDescent="0.2">
      <c r="A55" s="2" t="s">
        <v>33</v>
      </c>
      <c r="B55" s="2">
        <v>1217</v>
      </c>
      <c r="C55" s="2">
        <v>186</v>
      </c>
      <c r="D55" s="2">
        <v>191</v>
      </c>
      <c r="E55" s="2">
        <v>226</v>
      </c>
      <c r="F55" s="4" t="s">
        <v>105</v>
      </c>
      <c r="G55" s="2"/>
      <c r="H55" s="2"/>
      <c r="I55" s="4" t="s">
        <v>105</v>
      </c>
      <c r="J55" s="2"/>
      <c r="K55" s="2"/>
      <c r="L55" s="1"/>
      <c r="M55" s="1"/>
      <c r="N55" s="1"/>
      <c r="O55" s="1">
        <v>3866</v>
      </c>
      <c r="P55" s="1">
        <f>SUM(B55:F55,I55, L55)</f>
        <v>1820</v>
      </c>
      <c r="Q55" s="12">
        <f>IF(ISNUMBER(B55),B55/$P55,0)</f>
        <v>0.66868131868131864</v>
      </c>
      <c r="R55" s="12">
        <f>IF(ISNUMBER(C55),C55/$P55,0)</f>
        <v>0.1021978021978022</v>
      </c>
      <c r="S55" s="12">
        <f>IF(ISNUMBER(D55),D55/$P55,0)</f>
        <v>0.10494505494505495</v>
      </c>
      <c r="T55" s="12">
        <f>IF(ISNUMBER(E55),E55/$P55,0)</f>
        <v>0.12417582417582418</v>
      </c>
      <c r="U55" s="12">
        <f>IF(ISNUMBER(F55),F55/$P55,0)</f>
        <v>0</v>
      </c>
      <c r="V55" s="12">
        <f>IF(ISNUMBER(I55),I55/$P55,0)</f>
        <v>0</v>
      </c>
      <c r="W55" s="12">
        <f>IF(ISNUMBER(L55),L55/$P55,0)</f>
        <v>0</v>
      </c>
      <c r="X55" s="12">
        <f>P55/O55</f>
        <v>0.47077082255561303</v>
      </c>
      <c r="Y55" s="14">
        <f>LARGE(Q55:W55,1)-LARGE(Q55:W55,2)</f>
        <v>0.54450549450549446</v>
      </c>
    </row>
    <row r="56" spans="1:25" x14ac:dyDescent="0.2">
      <c r="A56" s="3" t="s">
        <v>79</v>
      </c>
      <c r="B56" s="3">
        <v>1049</v>
      </c>
      <c r="C56" s="3">
        <v>308</v>
      </c>
      <c r="D56" s="4" t="s">
        <v>105</v>
      </c>
      <c r="E56" s="3">
        <v>250</v>
      </c>
      <c r="F56" s="4" t="s">
        <v>105</v>
      </c>
      <c r="G56" s="3"/>
      <c r="H56" s="3"/>
      <c r="I56" s="4" t="s">
        <v>105</v>
      </c>
      <c r="J56" s="3"/>
      <c r="K56" s="3"/>
      <c r="L56" s="1"/>
      <c r="M56" s="1"/>
      <c r="N56" s="1"/>
      <c r="O56" s="1">
        <v>3650</v>
      </c>
      <c r="P56" s="1">
        <f>SUM(B56:F56,I56, L56)</f>
        <v>1607</v>
      </c>
      <c r="Q56" s="12">
        <f>IF(ISNUMBER(B56),B56/$P56,0)</f>
        <v>0.65276913503422529</v>
      </c>
      <c r="R56" s="12">
        <f>IF(ISNUMBER(C56),C56/$P56,0)</f>
        <v>0.19166148102053515</v>
      </c>
      <c r="S56" s="12">
        <f>IF(ISNUMBER(D56),D56/$P56,0)</f>
        <v>0</v>
      </c>
      <c r="T56" s="12">
        <f>IF(ISNUMBER(E56),E56/$P56,0)</f>
        <v>0.15556938394523959</v>
      </c>
      <c r="U56" s="12">
        <f>IF(ISNUMBER(F56),F56/$P56,0)</f>
        <v>0</v>
      </c>
      <c r="V56" s="12">
        <f>IF(ISNUMBER(I56),I56/$P56,0)</f>
        <v>0</v>
      </c>
      <c r="W56" s="12">
        <f>IF(ISNUMBER(L56),L56/$P56,0)</f>
        <v>0</v>
      </c>
      <c r="X56" s="12">
        <f>P56/O56</f>
        <v>0.4402739726027397</v>
      </c>
      <c r="Y56" s="14">
        <f>LARGE(Q56:W56,1)-LARGE(Q56:W56,2)</f>
        <v>0.46110765401369014</v>
      </c>
    </row>
    <row r="57" spans="1:25" x14ac:dyDescent="0.2">
      <c r="A57" s="3" t="s">
        <v>80</v>
      </c>
      <c r="B57" s="3">
        <v>743</v>
      </c>
      <c r="C57" s="3">
        <v>154</v>
      </c>
      <c r="D57" s="3">
        <v>504</v>
      </c>
      <c r="E57" s="3">
        <v>164</v>
      </c>
      <c r="F57" s="4" t="s">
        <v>105</v>
      </c>
      <c r="G57" s="3"/>
      <c r="H57" s="3"/>
      <c r="I57" s="4" t="s">
        <v>105</v>
      </c>
      <c r="J57" s="3"/>
      <c r="K57" s="3"/>
      <c r="L57" s="1"/>
      <c r="M57" s="1"/>
      <c r="N57" s="1"/>
      <c r="O57" s="1">
        <v>4374</v>
      </c>
      <c r="P57" s="1">
        <f>SUM(B57:F57,I57, L57)</f>
        <v>1565</v>
      </c>
      <c r="Q57" s="12">
        <f>IF(ISNUMBER(B57),B57/$P57,0)</f>
        <v>0.4747603833865815</v>
      </c>
      <c r="R57" s="12">
        <f>IF(ISNUMBER(C57),C57/$P57,0)</f>
        <v>9.840255591054313E-2</v>
      </c>
      <c r="S57" s="12">
        <f>IF(ISNUMBER(D57),D57/$P57,0)</f>
        <v>0.32204472843450477</v>
      </c>
      <c r="T57" s="12">
        <f>IF(ISNUMBER(E57),E57/$P57,0)</f>
        <v>0.10479233226837061</v>
      </c>
      <c r="U57" s="12">
        <f>IF(ISNUMBER(F57),F57/$P57,0)</f>
        <v>0</v>
      </c>
      <c r="V57" s="12">
        <f>IF(ISNUMBER(I57),I57/$P57,0)</f>
        <v>0</v>
      </c>
      <c r="W57" s="12">
        <f>IF(ISNUMBER(L57),L57/$P57,0)</f>
        <v>0</v>
      </c>
      <c r="X57" s="12">
        <f>P57/O57</f>
        <v>0.35779606767261091</v>
      </c>
      <c r="Y57" s="14">
        <f>LARGE(Q57:W57,1)-LARGE(Q57:W57,2)</f>
        <v>0.15271565495207673</v>
      </c>
    </row>
    <row r="58" spans="1:25" x14ac:dyDescent="0.2">
      <c r="A58" s="2" t="s">
        <v>34</v>
      </c>
      <c r="B58" s="2">
        <v>1093</v>
      </c>
      <c r="C58" s="2">
        <v>104</v>
      </c>
      <c r="D58" s="2">
        <v>297</v>
      </c>
      <c r="E58" s="2">
        <v>76</v>
      </c>
      <c r="F58" s="2">
        <v>275</v>
      </c>
      <c r="G58" s="2" t="s">
        <v>131</v>
      </c>
      <c r="H58" s="2"/>
      <c r="I58" s="4" t="s">
        <v>105</v>
      </c>
      <c r="J58" s="2"/>
      <c r="K58" s="2"/>
      <c r="L58" s="1"/>
      <c r="M58" s="1"/>
      <c r="N58" s="1"/>
      <c r="O58" s="1">
        <v>3930</v>
      </c>
      <c r="P58" s="1">
        <f>SUM(B58:F58,I58, L58)</f>
        <v>1845</v>
      </c>
      <c r="Q58" s="12">
        <f>IF(ISNUMBER(B58),B58/$P58,0)</f>
        <v>0.59241192411924115</v>
      </c>
      <c r="R58" s="12">
        <f>IF(ISNUMBER(C58),C58/$P58,0)</f>
        <v>5.6368563685636856E-2</v>
      </c>
      <c r="S58" s="12">
        <f>IF(ISNUMBER(D58),D58/$P58,0)</f>
        <v>0.16097560975609757</v>
      </c>
      <c r="T58" s="12">
        <f>IF(ISNUMBER(E58),E58/$P58,0)</f>
        <v>4.1192411924119245E-2</v>
      </c>
      <c r="U58" s="12">
        <f>IF(ISNUMBER(F58),F58/$P58,0)</f>
        <v>0.14905149051490515</v>
      </c>
      <c r="V58" s="12">
        <f>IF(ISNUMBER(I58),I58/$P58,0)</f>
        <v>0</v>
      </c>
      <c r="W58" s="12">
        <f>IF(ISNUMBER(L58),L58/$P58,0)</f>
        <v>0</v>
      </c>
      <c r="X58" s="12">
        <f>P58/O58</f>
        <v>0.46946564885496184</v>
      </c>
      <c r="Y58" s="14">
        <f>LARGE(Q58:W58,1)-LARGE(Q58:W58,2)</f>
        <v>0.43143631436314356</v>
      </c>
    </row>
    <row r="59" spans="1:25" x14ac:dyDescent="0.2">
      <c r="A59" s="3" t="s">
        <v>81</v>
      </c>
      <c r="B59" s="3">
        <v>1160</v>
      </c>
      <c r="C59" s="3">
        <v>307</v>
      </c>
      <c r="D59" s="4" t="s">
        <v>105</v>
      </c>
      <c r="E59" s="3">
        <v>281</v>
      </c>
      <c r="F59" s="4" t="s">
        <v>105</v>
      </c>
      <c r="G59" s="3"/>
      <c r="H59" s="3"/>
      <c r="I59" s="4" t="s">
        <v>105</v>
      </c>
      <c r="J59" s="3"/>
      <c r="K59" s="3"/>
      <c r="L59" s="1"/>
      <c r="M59" s="1"/>
      <c r="N59" s="1"/>
      <c r="O59" s="1">
        <v>4363</v>
      </c>
      <c r="P59" s="1">
        <f>SUM(B59:F59,I59, L59)</f>
        <v>1748</v>
      </c>
      <c r="Q59" s="12">
        <f>IF(ISNUMBER(B59),B59/$P59,0)</f>
        <v>0.66361556064073224</v>
      </c>
      <c r="R59" s="12">
        <f>IF(ISNUMBER(C59),C59/$P59,0)</f>
        <v>0.17562929061784896</v>
      </c>
      <c r="S59" s="12">
        <f>IF(ISNUMBER(D59),D59/$P59,0)</f>
        <v>0</v>
      </c>
      <c r="T59" s="12">
        <f>IF(ISNUMBER(E59),E59/$P59,0)</f>
        <v>0.16075514874141877</v>
      </c>
      <c r="U59" s="12">
        <f>IF(ISNUMBER(F59),F59/$P59,0)</f>
        <v>0</v>
      </c>
      <c r="V59" s="12">
        <f>IF(ISNUMBER(I59),I59/$P59,0)</f>
        <v>0</v>
      </c>
      <c r="W59" s="12">
        <f>IF(ISNUMBER(L59),L59/$P59,0)</f>
        <v>0</v>
      </c>
      <c r="X59" s="12">
        <f>P59/O59</f>
        <v>0.40064176025670412</v>
      </c>
      <c r="Y59" s="14">
        <f>LARGE(Q59:W59,1)-LARGE(Q59:W59,2)</f>
        <v>0.48798627002288331</v>
      </c>
    </row>
    <row r="60" spans="1:25" x14ac:dyDescent="0.2">
      <c r="A60" s="3" t="s">
        <v>82</v>
      </c>
      <c r="B60" s="3">
        <v>1136</v>
      </c>
      <c r="C60" s="3">
        <v>313</v>
      </c>
      <c r="D60" s="4" t="s">
        <v>105</v>
      </c>
      <c r="E60" s="3">
        <v>218</v>
      </c>
      <c r="F60" s="4" t="s">
        <v>105</v>
      </c>
      <c r="G60" s="3"/>
      <c r="H60" s="3"/>
      <c r="I60" s="4" t="s">
        <v>105</v>
      </c>
      <c r="J60" s="3"/>
      <c r="K60" s="3"/>
      <c r="L60" s="1"/>
      <c r="M60" s="1"/>
      <c r="N60" s="1"/>
      <c r="O60" s="1">
        <v>4049</v>
      </c>
      <c r="P60" s="1">
        <f>SUM(B60:F60,I60, L60)</f>
        <v>1667</v>
      </c>
      <c r="Q60" s="12">
        <f>IF(ISNUMBER(B60),B60/$P60,0)</f>
        <v>0.68146370725854832</v>
      </c>
      <c r="R60" s="12">
        <f>IF(ISNUMBER(C60),C60/$P60,0)</f>
        <v>0.18776244751049789</v>
      </c>
      <c r="S60" s="12">
        <f>IF(ISNUMBER(D60),D60/$P60,0)</f>
        <v>0</v>
      </c>
      <c r="T60" s="12">
        <f>IF(ISNUMBER(E60),E60/$P60,0)</f>
        <v>0.13077384523095381</v>
      </c>
      <c r="U60" s="12">
        <f>IF(ISNUMBER(F60),F60/$P60,0)</f>
        <v>0</v>
      </c>
      <c r="V60" s="12">
        <f>IF(ISNUMBER(I60),I60/$P60,0)</f>
        <v>0</v>
      </c>
      <c r="W60" s="12">
        <f>IF(ISNUMBER(L60),L60/$P60,0)</f>
        <v>0</v>
      </c>
      <c r="X60" s="12">
        <f>P60/O60</f>
        <v>0.41170659422079525</v>
      </c>
      <c r="Y60" s="14">
        <f>LARGE(Q60:W60,1)-LARGE(Q60:W60,2)</f>
        <v>0.49370125974805046</v>
      </c>
    </row>
    <row r="61" spans="1:25" x14ac:dyDescent="0.2">
      <c r="A61" s="2" t="s">
        <v>35</v>
      </c>
      <c r="B61" s="2">
        <v>1097</v>
      </c>
      <c r="C61" s="2">
        <v>111</v>
      </c>
      <c r="D61" s="2">
        <v>157</v>
      </c>
      <c r="E61" s="2">
        <v>227</v>
      </c>
      <c r="F61" s="4" t="s">
        <v>105</v>
      </c>
      <c r="G61" s="2"/>
      <c r="H61" s="2"/>
      <c r="I61" s="4" t="s">
        <v>105</v>
      </c>
      <c r="J61" s="2"/>
      <c r="K61" s="2"/>
      <c r="L61" s="1"/>
      <c r="M61" s="1"/>
      <c r="N61" s="1"/>
      <c r="O61" s="1">
        <v>4959</v>
      </c>
      <c r="P61" s="1">
        <f>SUM(B61:F61,I61, L61)</f>
        <v>1592</v>
      </c>
      <c r="Q61" s="12">
        <f>IF(ISNUMBER(B61),B61/$P61,0)</f>
        <v>0.68907035175879394</v>
      </c>
      <c r="R61" s="12">
        <f>IF(ISNUMBER(C61),C61/$P61,0)</f>
        <v>6.9723618090452258E-2</v>
      </c>
      <c r="S61" s="12">
        <f>IF(ISNUMBER(D61),D61/$P61,0)</f>
        <v>9.8618090452261303E-2</v>
      </c>
      <c r="T61" s="12">
        <f>IF(ISNUMBER(E61),E61/$P61,0)</f>
        <v>0.14258793969849246</v>
      </c>
      <c r="U61" s="12">
        <f>IF(ISNUMBER(F61),F61/$P61,0)</f>
        <v>0</v>
      </c>
      <c r="V61" s="12">
        <f>IF(ISNUMBER(I61),I61/$P61,0)</f>
        <v>0</v>
      </c>
      <c r="W61" s="12">
        <f>IF(ISNUMBER(L61),L61/$P61,0)</f>
        <v>0</v>
      </c>
      <c r="X61" s="12">
        <f>P61/O61</f>
        <v>0.32103246622302883</v>
      </c>
      <c r="Y61" s="14">
        <f>LARGE(Q61:W61,1)-LARGE(Q61:W61,2)</f>
        <v>0.54648241206030146</v>
      </c>
    </row>
    <row r="62" spans="1:25" x14ac:dyDescent="0.2">
      <c r="A62" s="2" t="s">
        <v>36</v>
      </c>
      <c r="B62" s="2">
        <v>991</v>
      </c>
      <c r="C62" s="2">
        <v>249</v>
      </c>
      <c r="D62" s="2">
        <v>174</v>
      </c>
      <c r="E62" s="2">
        <v>294</v>
      </c>
      <c r="F62" s="4" t="s">
        <v>105</v>
      </c>
      <c r="G62" s="2"/>
      <c r="H62" s="2"/>
      <c r="I62" s="4" t="s">
        <v>105</v>
      </c>
      <c r="J62" s="2"/>
      <c r="K62" s="2"/>
      <c r="L62" s="1"/>
      <c r="M62" s="1"/>
      <c r="N62" s="1"/>
      <c r="O62" s="1">
        <v>3714</v>
      </c>
      <c r="P62" s="1">
        <f>SUM(B62:F62,I62, L62)</f>
        <v>1708</v>
      </c>
      <c r="Q62" s="12">
        <f>IF(ISNUMBER(B62),B62/$P62,0)</f>
        <v>0.58021077283372369</v>
      </c>
      <c r="R62" s="12">
        <f>IF(ISNUMBER(C62),C62/$P62,0)</f>
        <v>0.14578454332552693</v>
      </c>
      <c r="S62" s="12">
        <f>IF(ISNUMBER(D62),D62/$P62,0)</f>
        <v>0.10187353629976581</v>
      </c>
      <c r="T62" s="12">
        <f>IF(ISNUMBER(E62),E62/$P62,0)</f>
        <v>0.1721311475409836</v>
      </c>
      <c r="U62" s="12">
        <f>IF(ISNUMBER(F62),F62/$P62,0)</f>
        <v>0</v>
      </c>
      <c r="V62" s="12">
        <f>IF(ISNUMBER(I62),I62/$P62,0)</f>
        <v>0</v>
      </c>
      <c r="W62" s="12">
        <f>IF(ISNUMBER(L62),L62/$P62,0)</f>
        <v>0</v>
      </c>
      <c r="X62" s="12">
        <f>P62/O62</f>
        <v>0.45988152934841142</v>
      </c>
      <c r="Y62" s="14">
        <f>LARGE(Q62:W62,1)-LARGE(Q62:W62,2)</f>
        <v>0.40807962529274011</v>
      </c>
    </row>
    <row r="63" spans="1:25" x14ac:dyDescent="0.2">
      <c r="A63" s="2" t="s">
        <v>37</v>
      </c>
      <c r="B63" s="2">
        <v>981</v>
      </c>
      <c r="C63" s="2">
        <v>88</v>
      </c>
      <c r="D63" s="2">
        <v>122</v>
      </c>
      <c r="E63" s="2">
        <v>339</v>
      </c>
      <c r="F63" s="4" t="s">
        <v>105</v>
      </c>
      <c r="G63" s="2"/>
      <c r="H63" s="2"/>
      <c r="I63" s="4" t="s">
        <v>105</v>
      </c>
      <c r="J63" s="2"/>
      <c r="K63" s="2"/>
      <c r="L63" s="1"/>
      <c r="M63" s="1"/>
      <c r="N63" s="1"/>
      <c r="O63" s="1">
        <v>3746</v>
      </c>
      <c r="P63" s="1">
        <f>SUM(B63:F63,I63, L63)</f>
        <v>1530</v>
      </c>
      <c r="Q63" s="12">
        <f>IF(ISNUMBER(B63),B63/$P63,0)</f>
        <v>0.64117647058823535</v>
      </c>
      <c r="R63" s="12">
        <f>IF(ISNUMBER(C63),C63/$P63,0)</f>
        <v>5.7516339869281043E-2</v>
      </c>
      <c r="S63" s="12">
        <f>IF(ISNUMBER(D63),D63/$P63,0)</f>
        <v>7.9738562091503262E-2</v>
      </c>
      <c r="T63" s="12">
        <f>IF(ISNUMBER(E63),E63/$P63,0)</f>
        <v>0.22156862745098038</v>
      </c>
      <c r="U63" s="12">
        <f>IF(ISNUMBER(F63),F63/$P63,0)</f>
        <v>0</v>
      </c>
      <c r="V63" s="12">
        <f>IF(ISNUMBER(I63),I63/$P63,0)</f>
        <v>0</v>
      </c>
      <c r="W63" s="12">
        <f>IF(ISNUMBER(L63),L63/$P63,0)</f>
        <v>0</v>
      </c>
      <c r="X63" s="12">
        <f>P63/O63</f>
        <v>0.40843566470902298</v>
      </c>
      <c r="Y63" s="14">
        <f>LARGE(Q63:W63,1)-LARGE(Q63:W63,2)</f>
        <v>0.41960784313725497</v>
      </c>
    </row>
    <row r="64" spans="1:25" x14ac:dyDescent="0.2">
      <c r="A64" s="2" t="s">
        <v>38</v>
      </c>
      <c r="B64" s="2">
        <v>770</v>
      </c>
      <c r="C64" s="2">
        <v>82</v>
      </c>
      <c r="D64" s="2">
        <v>133</v>
      </c>
      <c r="E64" s="2">
        <v>578</v>
      </c>
      <c r="F64" s="4" t="s">
        <v>105</v>
      </c>
      <c r="G64" s="2"/>
      <c r="H64" s="2"/>
      <c r="I64" s="4" t="s">
        <v>105</v>
      </c>
      <c r="J64" s="2"/>
      <c r="K64" s="2"/>
      <c r="L64" s="1"/>
      <c r="M64" s="1"/>
      <c r="N64" s="1"/>
      <c r="O64" s="1">
        <v>4230</v>
      </c>
      <c r="P64" s="1">
        <f>SUM(B64:F64,I64, L64)</f>
        <v>1563</v>
      </c>
      <c r="Q64" s="12">
        <f>IF(ISNUMBER(B64),B64/$P64,0)</f>
        <v>0.49264235444657711</v>
      </c>
      <c r="R64" s="12">
        <f>IF(ISNUMBER(C64),C64/$P64,0)</f>
        <v>5.2463211772232884E-2</v>
      </c>
      <c r="S64" s="12">
        <f>IF(ISNUMBER(D64),D64/$P64,0)</f>
        <v>8.5092770313499683E-2</v>
      </c>
      <c r="T64" s="12">
        <f>IF(ISNUMBER(E64),E64/$P64,0)</f>
        <v>0.36980166346769033</v>
      </c>
      <c r="U64" s="12">
        <f>IF(ISNUMBER(F64),F64/$P64,0)</f>
        <v>0</v>
      </c>
      <c r="V64" s="12">
        <f>IF(ISNUMBER(I64),I64/$P64,0)</f>
        <v>0</v>
      </c>
      <c r="W64" s="12">
        <f>IF(ISNUMBER(L64),L64/$P64,0)</f>
        <v>0</v>
      </c>
      <c r="X64" s="12">
        <f>P64/O64</f>
        <v>0.36950354609929076</v>
      </c>
      <c r="Y64" s="14">
        <f>LARGE(Q64:W64,1)-LARGE(Q64:W64,2)</f>
        <v>0.12284069097888678</v>
      </c>
    </row>
    <row r="65" spans="1:25" x14ac:dyDescent="0.2">
      <c r="A65" s="3" t="s">
        <v>83</v>
      </c>
      <c r="B65" s="3">
        <v>893</v>
      </c>
      <c r="C65" s="4" t="s">
        <v>105</v>
      </c>
      <c r="D65" s="3">
        <v>159</v>
      </c>
      <c r="E65" s="3">
        <v>939</v>
      </c>
      <c r="F65" s="4" t="s">
        <v>105</v>
      </c>
      <c r="G65" s="3"/>
      <c r="H65" s="3"/>
      <c r="I65" s="4" t="s">
        <v>105</v>
      </c>
      <c r="J65" s="3"/>
      <c r="K65" s="3"/>
      <c r="L65" s="1"/>
      <c r="M65" s="1"/>
      <c r="N65" s="1"/>
      <c r="O65" s="1">
        <v>4472</v>
      </c>
      <c r="P65" s="1">
        <f>SUM(B65:F65,I65, L65)</f>
        <v>1991</v>
      </c>
      <c r="Q65" s="12">
        <f>IF(ISNUMBER(B65),B65/$P65,0)</f>
        <v>0.44851833249623307</v>
      </c>
      <c r="R65" s="12">
        <f>IF(ISNUMBER(C65),C65/$P65,0)</f>
        <v>0</v>
      </c>
      <c r="S65" s="12">
        <f>IF(ISNUMBER(D65),D65/$P65,0)</f>
        <v>7.9859367152184835E-2</v>
      </c>
      <c r="T65" s="12">
        <f>IF(ISNUMBER(E65),E65/$P65,0)</f>
        <v>0.47162230035158215</v>
      </c>
      <c r="U65" s="12">
        <f>IF(ISNUMBER(F65),F65/$P65,0)</f>
        <v>0</v>
      </c>
      <c r="V65" s="12">
        <f>IF(ISNUMBER(I65),I65/$P65,0)</f>
        <v>0</v>
      </c>
      <c r="W65" s="12">
        <f>IF(ISNUMBER(L65),L65/$P65,0)</f>
        <v>0</v>
      </c>
      <c r="X65" s="12">
        <f>P65/O65</f>
        <v>0.44521466905187834</v>
      </c>
      <c r="Y65" s="14">
        <f>LARGE(Q65:W65,1)-LARGE(Q65:W65,2)</f>
        <v>2.3103967855349072E-2</v>
      </c>
    </row>
    <row r="66" spans="1:25" x14ac:dyDescent="0.2">
      <c r="A66" s="3" t="s">
        <v>84</v>
      </c>
      <c r="B66" s="3">
        <v>293</v>
      </c>
      <c r="C66" s="3">
        <v>36</v>
      </c>
      <c r="D66" s="3">
        <v>392</v>
      </c>
      <c r="E66" s="3">
        <v>92</v>
      </c>
      <c r="F66" s="4" t="s">
        <v>105</v>
      </c>
      <c r="G66" s="3"/>
      <c r="H66" s="3"/>
      <c r="I66" s="4" t="s">
        <v>105</v>
      </c>
      <c r="J66" s="3"/>
      <c r="K66" s="3"/>
      <c r="L66" s="1"/>
      <c r="M66" s="1"/>
      <c r="N66" s="1"/>
      <c r="O66" s="1">
        <v>2903</v>
      </c>
      <c r="P66" s="1">
        <f>SUM(B66:F66,I66, L66)</f>
        <v>813</v>
      </c>
      <c r="Q66" s="12">
        <f>IF(ISNUMBER(B66),B66/$P66,0)</f>
        <v>0.36039360393603936</v>
      </c>
      <c r="R66" s="12">
        <f>IF(ISNUMBER(C66),C66/$P66,0)</f>
        <v>4.4280442804428041E-2</v>
      </c>
      <c r="S66" s="12">
        <f>IF(ISNUMBER(D66),D66/$P66,0)</f>
        <v>0.4821648216482165</v>
      </c>
      <c r="T66" s="12">
        <f>IF(ISNUMBER(E66),E66/$P66,0)</f>
        <v>0.11316113161131611</v>
      </c>
      <c r="U66" s="12">
        <f>IF(ISNUMBER(F66),F66/$P66,0)</f>
        <v>0</v>
      </c>
      <c r="V66" s="12">
        <f>IF(ISNUMBER(I66),I66/$P66,0)</f>
        <v>0</v>
      </c>
      <c r="W66" s="12">
        <f>IF(ISNUMBER(L66),L66/$P66,0)</f>
        <v>0</v>
      </c>
      <c r="X66" s="12">
        <f>P66/O66</f>
        <v>0.28005511539786426</v>
      </c>
      <c r="Y66" s="14">
        <f>LARGE(Q66:W66,1)-LARGE(Q66:W66,2)</f>
        <v>0.12177121771217714</v>
      </c>
    </row>
    <row r="67" spans="1:25" x14ac:dyDescent="0.2">
      <c r="A67" s="2" t="s">
        <v>39</v>
      </c>
      <c r="B67" s="2">
        <v>552</v>
      </c>
      <c r="C67" s="2">
        <v>270</v>
      </c>
      <c r="D67" s="2">
        <v>618</v>
      </c>
      <c r="E67" s="2">
        <v>110</v>
      </c>
      <c r="F67" s="4" t="s">
        <v>105</v>
      </c>
      <c r="G67" s="3"/>
      <c r="H67" s="2"/>
      <c r="I67" s="2">
        <v>61</v>
      </c>
      <c r="J67" s="2" t="s">
        <v>139</v>
      </c>
      <c r="K67" s="2" t="s">
        <v>140</v>
      </c>
      <c r="L67" s="1"/>
      <c r="M67" s="1"/>
      <c r="N67" s="1"/>
      <c r="O67" s="1">
        <v>4212</v>
      </c>
      <c r="P67" s="1">
        <f>SUM(B67:F67,I67, L67)</f>
        <v>1611</v>
      </c>
      <c r="Q67" s="12">
        <f>IF(ISNUMBER(B67),B67/$P67,0)</f>
        <v>0.34264432029795161</v>
      </c>
      <c r="R67" s="12">
        <f>IF(ISNUMBER(C67),C67/$P67,0)</f>
        <v>0.16759776536312848</v>
      </c>
      <c r="S67" s="12">
        <f>IF(ISNUMBER(D67),D67/$P67,0)</f>
        <v>0.38361266294227186</v>
      </c>
      <c r="T67" s="12">
        <f>IF(ISNUMBER(E67),E67/$P67,0)</f>
        <v>6.8280571073867161E-2</v>
      </c>
      <c r="U67" s="12">
        <f>IF(ISNUMBER(F67),F67/$P67,0)</f>
        <v>0</v>
      </c>
      <c r="V67" s="12">
        <f>IF(ISNUMBER(I67),I67/$P67,0)</f>
        <v>3.7864680322780883E-2</v>
      </c>
      <c r="W67" s="12">
        <f>IF(ISNUMBER(L67),L67/$P67,0)</f>
        <v>0</v>
      </c>
      <c r="X67" s="12">
        <f>P67/O67</f>
        <v>0.38247863247863245</v>
      </c>
      <c r="Y67" s="14">
        <f>LARGE(Q67:W67,1)-LARGE(Q67:W67,2)</f>
        <v>4.0968342644320255E-2</v>
      </c>
    </row>
    <row r="68" spans="1:25" x14ac:dyDescent="0.2">
      <c r="A68" s="3" t="s">
        <v>85</v>
      </c>
      <c r="B68" s="3">
        <v>684</v>
      </c>
      <c r="C68" s="3">
        <v>246</v>
      </c>
      <c r="D68" s="3">
        <v>439</v>
      </c>
      <c r="E68" s="3">
        <v>406</v>
      </c>
      <c r="F68" s="4" t="s">
        <v>105</v>
      </c>
      <c r="G68" s="3"/>
      <c r="H68" s="3"/>
      <c r="I68" s="4" t="s">
        <v>105</v>
      </c>
      <c r="J68" s="3"/>
      <c r="K68" s="3"/>
      <c r="L68" s="1"/>
      <c r="M68" s="1"/>
      <c r="N68" s="1"/>
      <c r="O68" s="1">
        <v>3906</v>
      </c>
      <c r="P68" s="1">
        <f>SUM(B68:F68,I68, L68)</f>
        <v>1775</v>
      </c>
      <c r="Q68" s="12">
        <f>IF(ISNUMBER(B68),B68/$P68,0)</f>
        <v>0.38535211267605635</v>
      </c>
      <c r="R68" s="12">
        <f>IF(ISNUMBER(C68),C68/$P68,0)</f>
        <v>0.13859154929577464</v>
      </c>
      <c r="S68" s="12">
        <f>IF(ISNUMBER(D68),D68/$P68,0)</f>
        <v>0.24732394366197183</v>
      </c>
      <c r="T68" s="12">
        <f>IF(ISNUMBER(E68),E68/$P68,0)</f>
        <v>0.22873239436619719</v>
      </c>
      <c r="U68" s="12">
        <f>IF(ISNUMBER(F68),F68/$P68,0)</f>
        <v>0</v>
      </c>
      <c r="V68" s="12">
        <f>IF(ISNUMBER(I68),I68/$P68,0)</f>
        <v>0</v>
      </c>
      <c r="W68" s="12">
        <f>IF(ISNUMBER(L68),L68/$P68,0)</f>
        <v>0</v>
      </c>
      <c r="X68" s="12">
        <f>P68/O68</f>
        <v>0.45442908346134153</v>
      </c>
      <c r="Y68" s="14">
        <f>LARGE(Q68:W68,1)-LARGE(Q68:W68,2)</f>
        <v>0.13802816901408452</v>
      </c>
    </row>
    <row r="69" spans="1:25" x14ac:dyDescent="0.2">
      <c r="A69" s="3" t="s">
        <v>86</v>
      </c>
      <c r="B69" s="3">
        <v>498</v>
      </c>
      <c r="C69" s="3">
        <v>160</v>
      </c>
      <c r="D69" s="3">
        <v>103</v>
      </c>
      <c r="E69" s="4" t="s">
        <v>105</v>
      </c>
      <c r="F69" s="3">
        <v>161</v>
      </c>
      <c r="G69" s="3" t="s">
        <v>132</v>
      </c>
      <c r="H69" s="3"/>
      <c r="I69" s="4" t="s">
        <v>105</v>
      </c>
      <c r="J69" s="3"/>
      <c r="K69" s="3"/>
      <c r="L69" s="1"/>
      <c r="M69" s="1"/>
      <c r="N69" s="1"/>
      <c r="O69" s="1">
        <v>3314</v>
      </c>
      <c r="P69" s="1">
        <f>SUM(B69:F69,I69, L69)</f>
        <v>922</v>
      </c>
      <c r="Q69" s="12">
        <f>IF(ISNUMBER(B69),B69/$P69,0)</f>
        <v>0.54013015184381774</v>
      </c>
      <c r="R69" s="12">
        <f>IF(ISNUMBER(C69),C69/$P69,0)</f>
        <v>0.17353579175704989</v>
      </c>
      <c r="S69" s="12">
        <f>IF(ISNUMBER(D69),D69/$P69,0)</f>
        <v>0.11171366594360087</v>
      </c>
      <c r="T69" s="12">
        <f>IF(ISNUMBER(E69),E69/$P69,0)</f>
        <v>0</v>
      </c>
      <c r="U69" s="12">
        <f>IF(ISNUMBER(F69),F69/$P69,0)</f>
        <v>0.17462039045553146</v>
      </c>
      <c r="V69" s="12">
        <f>IF(ISNUMBER(I69),I69/$P69,0)</f>
        <v>0</v>
      </c>
      <c r="W69" s="12">
        <f>IF(ISNUMBER(L69),L69/$P69,0)</f>
        <v>0</v>
      </c>
      <c r="X69" s="12">
        <f>P69/O69</f>
        <v>0.27821363910681957</v>
      </c>
      <c r="Y69" s="14">
        <f>LARGE(Q69:W69,1)-LARGE(Q69:W69,2)</f>
        <v>0.36550976138828628</v>
      </c>
    </row>
    <row r="70" spans="1:25" x14ac:dyDescent="0.2">
      <c r="A70" s="3" t="s">
        <v>87</v>
      </c>
      <c r="B70" s="3">
        <v>718</v>
      </c>
      <c r="C70" s="3">
        <v>237</v>
      </c>
      <c r="D70" s="3">
        <v>305</v>
      </c>
      <c r="E70" s="3">
        <v>492</v>
      </c>
      <c r="F70" s="4" t="s">
        <v>105</v>
      </c>
      <c r="G70" s="3"/>
      <c r="H70" s="3"/>
      <c r="I70" s="4" t="s">
        <v>105</v>
      </c>
      <c r="J70" s="3"/>
      <c r="K70" s="3"/>
      <c r="L70" s="1"/>
      <c r="M70" s="1"/>
      <c r="N70" s="1"/>
      <c r="O70" s="1">
        <v>3490</v>
      </c>
      <c r="P70" s="1">
        <f>SUM(B70:F70,I70, L70)</f>
        <v>1752</v>
      </c>
      <c r="Q70" s="12">
        <f>IF(ISNUMBER(B70),B70/$P70,0)</f>
        <v>0.40981735159817351</v>
      </c>
      <c r="R70" s="12">
        <f>IF(ISNUMBER(C70),C70/$P70,0)</f>
        <v>0.13527397260273974</v>
      </c>
      <c r="S70" s="12">
        <f>IF(ISNUMBER(D70),D70/$P70,0)</f>
        <v>0.17408675799086759</v>
      </c>
      <c r="T70" s="12">
        <f>IF(ISNUMBER(E70),E70/$P70,0)</f>
        <v>0.28082191780821919</v>
      </c>
      <c r="U70" s="12">
        <f>IF(ISNUMBER(F70),F70/$P70,0)</f>
        <v>0</v>
      </c>
      <c r="V70" s="12">
        <f>IF(ISNUMBER(I70),I70/$P70,0)</f>
        <v>0</v>
      </c>
      <c r="W70" s="12">
        <f>IF(ISNUMBER(L70),L70/$P70,0)</f>
        <v>0</v>
      </c>
      <c r="X70" s="12">
        <f>P70/O70</f>
        <v>0.50200573065902576</v>
      </c>
      <c r="Y70" s="14">
        <f>LARGE(Q70:W70,1)-LARGE(Q70:W70,2)</f>
        <v>0.12899543378995432</v>
      </c>
    </row>
    <row r="71" spans="1:25" x14ac:dyDescent="0.2">
      <c r="A71" s="3" t="s">
        <v>88</v>
      </c>
      <c r="B71" s="3">
        <v>525</v>
      </c>
      <c r="C71" s="3">
        <v>238</v>
      </c>
      <c r="D71" s="3">
        <v>181</v>
      </c>
      <c r="E71" s="3">
        <v>1087</v>
      </c>
      <c r="F71" s="4" t="s">
        <v>105</v>
      </c>
      <c r="G71" s="3"/>
      <c r="H71" s="3"/>
      <c r="I71" s="4" t="s">
        <v>105</v>
      </c>
      <c r="J71" s="3"/>
      <c r="K71" s="3"/>
      <c r="L71" s="1"/>
      <c r="M71" s="1"/>
      <c r="N71" s="1"/>
      <c r="O71" s="1">
        <v>3857</v>
      </c>
      <c r="P71" s="1">
        <f>SUM(B71:F71,I71, L71)</f>
        <v>2031</v>
      </c>
      <c r="Q71" s="12">
        <f>IF(ISNUMBER(B71),B71/$P71,0)</f>
        <v>0.25849335302806498</v>
      </c>
      <c r="R71" s="12">
        <f>IF(ISNUMBER(C71),C71/$P71,0)</f>
        <v>0.1171836533727228</v>
      </c>
      <c r="S71" s="12">
        <f>IF(ISNUMBER(D71),D71/$P71,0)</f>
        <v>8.9118660758247176E-2</v>
      </c>
      <c r="T71" s="12">
        <f>IF(ISNUMBER(E71),E71/$P71,0)</f>
        <v>0.53520433284096502</v>
      </c>
      <c r="U71" s="12">
        <f>IF(ISNUMBER(F71),F71/$P71,0)</f>
        <v>0</v>
      </c>
      <c r="V71" s="12">
        <f>IF(ISNUMBER(I71),I71/$P71,0)</f>
        <v>0</v>
      </c>
      <c r="W71" s="12">
        <f>IF(ISNUMBER(L71),L71/$P71,0)</f>
        <v>0</v>
      </c>
      <c r="X71" s="12">
        <f>P71/O71</f>
        <v>0.5265750583354939</v>
      </c>
      <c r="Y71" s="14">
        <f>LARGE(Q71:W71,1)-LARGE(Q71:W71,2)</f>
        <v>0.27671097981290005</v>
      </c>
    </row>
    <row r="72" spans="1:25" x14ac:dyDescent="0.2">
      <c r="A72" s="3" t="s">
        <v>40</v>
      </c>
      <c r="B72" s="3">
        <v>858</v>
      </c>
      <c r="C72" s="3">
        <v>261</v>
      </c>
      <c r="D72" s="3">
        <v>534</v>
      </c>
      <c r="E72" s="3">
        <v>318</v>
      </c>
      <c r="F72" s="4" t="s">
        <v>105</v>
      </c>
      <c r="G72" s="3"/>
      <c r="H72" s="3"/>
      <c r="I72" s="4" t="s">
        <v>105</v>
      </c>
      <c r="J72" s="3"/>
      <c r="K72" s="3"/>
      <c r="L72" s="1"/>
      <c r="M72" s="1"/>
      <c r="N72" s="1"/>
      <c r="O72" s="1">
        <v>3990</v>
      </c>
      <c r="P72" s="1">
        <f>SUM(B72:F72,I72, L72)</f>
        <v>1971</v>
      </c>
      <c r="Q72" s="12">
        <f>IF(ISNUMBER(B72),B72/$P72,0)</f>
        <v>0.43531202435312022</v>
      </c>
      <c r="R72" s="12">
        <f>IF(ISNUMBER(C72),C72/$P72,0)</f>
        <v>0.13242009132420091</v>
      </c>
      <c r="S72" s="12">
        <f>IF(ISNUMBER(D72),D72/$P72,0)</f>
        <v>0.27092846270928461</v>
      </c>
      <c r="T72" s="12">
        <f>IF(ISNUMBER(E72),E72/$P72,0)</f>
        <v>0.16133942161339421</v>
      </c>
      <c r="U72" s="12">
        <f>IF(ISNUMBER(F72),F72/$P72,0)</f>
        <v>0</v>
      </c>
      <c r="V72" s="12">
        <f>IF(ISNUMBER(I72),I72/$P72,0)</f>
        <v>0</v>
      </c>
      <c r="W72" s="12">
        <f>IF(ISNUMBER(L72),L72/$P72,0)</f>
        <v>0</v>
      </c>
      <c r="X72" s="12">
        <f>P72/O72</f>
        <v>0.49398496240601503</v>
      </c>
      <c r="Y72" s="14">
        <f>LARGE(Q72:W72,1)-LARGE(Q72:W72,2)</f>
        <v>0.16438356164383561</v>
      </c>
    </row>
    <row r="73" spans="1:25" x14ac:dyDescent="0.2">
      <c r="A73" s="2" t="s">
        <v>89</v>
      </c>
      <c r="B73" s="2">
        <v>461</v>
      </c>
      <c r="C73" s="2">
        <v>227</v>
      </c>
      <c r="D73" s="2">
        <v>312</v>
      </c>
      <c r="E73" s="2">
        <v>429</v>
      </c>
      <c r="F73" s="4" t="s">
        <v>105</v>
      </c>
      <c r="G73" s="2"/>
      <c r="H73" s="2"/>
      <c r="I73" s="4" t="s">
        <v>105</v>
      </c>
      <c r="J73" s="2"/>
      <c r="K73" s="2"/>
      <c r="L73" s="1"/>
      <c r="M73" s="1"/>
      <c r="N73" s="1"/>
      <c r="O73" s="1">
        <v>3881</v>
      </c>
      <c r="P73" s="1">
        <f>SUM(B73:F73,I73, L73)</f>
        <v>1429</v>
      </c>
      <c r="Q73" s="12">
        <f>IF(ISNUMBER(B73),B73/$P73,0)</f>
        <v>0.32260321903428973</v>
      </c>
      <c r="R73" s="12">
        <f>IF(ISNUMBER(C73),C73/$P73,0)</f>
        <v>0.158852344296711</v>
      </c>
      <c r="S73" s="12">
        <f>IF(ISNUMBER(D73),D73/$P73,0)</f>
        <v>0.21833449965010496</v>
      </c>
      <c r="T73" s="12">
        <f>IF(ISNUMBER(E73),E73/$P73,0)</f>
        <v>0.30020993701889431</v>
      </c>
      <c r="U73" s="12">
        <f>IF(ISNUMBER(F73),F73/$P73,0)</f>
        <v>0</v>
      </c>
      <c r="V73" s="12">
        <f>IF(ISNUMBER(I73),I73/$P73,0)</f>
        <v>0</v>
      </c>
      <c r="W73" s="12">
        <f>IF(ISNUMBER(L73),L73/$P73,0)</f>
        <v>0</v>
      </c>
      <c r="X73" s="12">
        <f>P73/O73</f>
        <v>0.36820407111569181</v>
      </c>
      <c r="Y73" s="14">
        <f>LARGE(Q73:W73,1)-LARGE(Q73:W73,2)</f>
        <v>2.2393282015395422E-2</v>
      </c>
    </row>
    <row r="74" spans="1:25" x14ac:dyDescent="0.2">
      <c r="A74" s="2" t="s">
        <v>41</v>
      </c>
      <c r="B74" s="2">
        <v>885</v>
      </c>
      <c r="C74" s="5" t="s">
        <v>105</v>
      </c>
      <c r="D74" s="2">
        <v>123</v>
      </c>
      <c r="E74" s="2">
        <v>979</v>
      </c>
      <c r="F74" s="4" t="s">
        <v>105</v>
      </c>
      <c r="G74" s="2"/>
      <c r="H74" s="2"/>
      <c r="I74" s="4" t="s">
        <v>105</v>
      </c>
      <c r="J74" s="2"/>
      <c r="K74" s="2"/>
      <c r="L74" s="1"/>
      <c r="M74" s="1"/>
      <c r="N74" s="1"/>
      <c r="O74" s="1">
        <v>3987</v>
      </c>
      <c r="P74" s="1">
        <f>SUM(B74:F74,I74, L74)</f>
        <v>1987</v>
      </c>
      <c r="Q74" s="12">
        <f>IF(ISNUMBER(B74),B74/$P74,0)</f>
        <v>0.44539506794162054</v>
      </c>
      <c r="R74" s="12">
        <f>IF(ISNUMBER(C74),C74/$P74,0)</f>
        <v>0</v>
      </c>
      <c r="S74" s="12">
        <f>IF(ISNUMBER(D74),D74/$P74,0)</f>
        <v>6.1902365374937089E-2</v>
      </c>
      <c r="T74" s="12">
        <f>IF(ISNUMBER(E74),E74/$P74,0)</f>
        <v>0.49270256668344237</v>
      </c>
      <c r="U74" s="12">
        <f>IF(ISNUMBER(F74),F74/$P74,0)</f>
        <v>0</v>
      </c>
      <c r="V74" s="12">
        <f>IF(ISNUMBER(I74),I74/$P74,0)</f>
        <v>0</v>
      </c>
      <c r="W74" s="12">
        <f>IF(ISNUMBER(L74),L74/$P74,0)</f>
        <v>0</v>
      </c>
      <c r="X74" s="12">
        <f>P74/O74</f>
        <v>0.4983697015299724</v>
      </c>
      <c r="Y74" s="14">
        <f>LARGE(Q74:W74,1)-LARGE(Q74:W74,2)</f>
        <v>4.730749874182183E-2</v>
      </c>
    </row>
    <row r="75" spans="1:25" x14ac:dyDescent="0.2">
      <c r="A75" s="2" t="s">
        <v>42</v>
      </c>
      <c r="B75" s="2">
        <v>1029</v>
      </c>
      <c r="C75" s="2">
        <v>193</v>
      </c>
      <c r="D75" s="5" t="s">
        <v>105</v>
      </c>
      <c r="E75" s="2">
        <v>201</v>
      </c>
      <c r="F75" s="4" t="s">
        <v>105</v>
      </c>
      <c r="G75" s="2"/>
      <c r="H75" s="2"/>
      <c r="I75" s="4" t="s">
        <v>105</v>
      </c>
      <c r="J75" s="2"/>
      <c r="K75" s="2"/>
      <c r="L75" s="1"/>
      <c r="M75" s="1"/>
      <c r="N75" s="1"/>
      <c r="O75" s="1">
        <v>3340</v>
      </c>
      <c r="P75" s="1">
        <f>SUM(B75:F75,I75, L75)</f>
        <v>1423</v>
      </c>
      <c r="Q75" s="12">
        <f>IF(ISNUMBER(B75),B75/$P75,0)</f>
        <v>0.72312016865776529</v>
      </c>
      <c r="R75" s="12">
        <f>IF(ISNUMBER(C75),C75/$P75,0)</f>
        <v>0.13562895291637386</v>
      </c>
      <c r="S75" s="12">
        <f>IF(ISNUMBER(D75),D75/$P75,0)</f>
        <v>0</v>
      </c>
      <c r="T75" s="12">
        <f>IF(ISNUMBER(E75),E75/$P75,0)</f>
        <v>0.14125087842586087</v>
      </c>
      <c r="U75" s="12">
        <f>IF(ISNUMBER(F75),F75/$P75,0)</f>
        <v>0</v>
      </c>
      <c r="V75" s="12">
        <f>IF(ISNUMBER(I75),I75/$P75,0)</f>
        <v>0</v>
      </c>
      <c r="W75" s="12">
        <f>IF(ISNUMBER(L75),L75/$P75,0)</f>
        <v>0</v>
      </c>
      <c r="X75" s="12">
        <f>P75/O75</f>
        <v>0.42604790419161676</v>
      </c>
      <c r="Y75" s="14">
        <f>LARGE(Q75:W75,1)-LARGE(Q75:W75,2)</f>
        <v>0.58186929023190448</v>
      </c>
    </row>
    <row r="76" spans="1:25" x14ac:dyDescent="0.2">
      <c r="A76" s="3" t="s">
        <v>90</v>
      </c>
      <c r="B76" s="3">
        <v>935</v>
      </c>
      <c r="C76" s="3">
        <v>322</v>
      </c>
      <c r="D76" s="3">
        <v>120</v>
      </c>
      <c r="E76" s="3">
        <v>193</v>
      </c>
      <c r="F76" s="3"/>
      <c r="G76" s="3"/>
      <c r="H76" s="3"/>
      <c r="I76" s="4" t="s">
        <v>105</v>
      </c>
      <c r="J76" s="3"/>
      <c r="K76" s="3"/>
      <c r="L76" s="1"/>
      <c r="M76" s="1"/>
      <c r="N76" s="1"/>
      <c r="O76" s="1">
        <v>3622</v>
      </c>
      <c r="P76" s="1">
        <f>SUM(B76:F76,I76, L76)</f>
        <v>1570</v>
      </c>
      <c r="Q76" s="12">
        <f>IF(ISNUMBER(B76),B76/$P76,0)</f>
        <v>0.59554140127388533</v>
      </c>
      <c r="R76" s="12">
        <f>IF(ISNUMBER(C76),C76/$P76,0)</f>
        <v>0.2050955414012739</v>
      </c>
      <c r="S76" s="12">
        <f>IF(ISNUMBER(D76),D76/$P76,0)</f>
        <v>7.6433121019108277E-2</v>
      </c>
      <c r="T76" s="12">
        <f>IF(ISNUMBER(E76),E76/$P76,0)</f>
        <v>0.12292993630573248</v>
      </c>
      <c r="U76" s="12">
        <f>IF(ISNUMBER(F76),F76/$P76,0)</f>
        <v>0</v>
      </c>
      <c r="V76" s="12">
        <f>IF(ISNUMBER(I76),I76/$P76,0)</f>
        <v>0</v>
      </c>
      <c r="W76" s="12">
        <f>IF(ISNUMBER(L76),L76/$P76,0)</f>
        <v>0</v>
      </c>
      <c r="X76" s="12">
        <f>P76/O76</f>
        <v>0.43346217559359468</v>
      </c>
      <c r="Y76" s="14">
        <f>LARGE(Q76:W76,1)-LARGE(Q76:W76,2)</f>
        <v>0.39044585987261143</v>
      </c>
    </row>
    <row r="77" spans="1:25" x14ac:dyDescent="0.2">
      <c r="A77" s="3" t="s">
        <v>91</v>
      </c>
      <c r="B77" s="3">
        <v>555</v>
      </c>
      <c r="C77" s="3">
        <v>93</v>
      </c>
      <c r="D77" s="4">
        <v>148</v>
      </c>
      <c r="E77" s="4" t="s">
        <v>105</v>
      </c>
      <c r="F77" s="3"/>
      <c r="G77" s="3"/>
      <c r="H77" s="3"/>
      <c r="I77" s="4" t="s">
        <v>105</v>
      </c>
      <c r="J77" s="3"/>
      <c r="K77" s="3"/>
      <c r="L77" s="1"/>
      <c r="M77" s="1"/>
      <c r="N77" s="1"/>
      <c r="O77" s="1">
        <v>4124</v>
      </c>
      <c r="P77" s="1">
        <f>SUM(B77:F77,I77, L77)</f>
        <v>796</v>
      </c>
      <c r="Q77" s="12">
        <f>IF(ISNUMBER(B77),B77/$P77,0)</f>
        <v>0.69723618090452266</v>
      </c>
      <c r="R77" s="12">
        <f>IF(ISNUMBER(C77),C77/$P77,0)</f>
        <v>0.11683417085427136</v>
      </c>
      <c r="S77" s="12">
        <f>IF(ISNUMBER(D77),D77/$P77,0)</f>
        <v>0.18592964824120603</v>
      </c>
      <c r="T77" s="12">
        <f>IF(ISNUMBER(E77),E77/$P77,0)</f>
        <v>0</v>
      </c>
      <c r="U77" s="12">
        <f>IF(ISNUMBER(F77),F77/$P77,0)</f>
        <v>0</v>
      </c>
      <c r="V77" s="12">
        <f>IF(ISNUMBER(I77),I77/$P77,0)</f>
        <v>0</v>
      </c>
      <c r="W77" s="12">
        <f>IF(ISNUMBER(L77),L77/$P77,0)</f>
        <v>0</v>
      </c>
      <c r="X77" s="12">
        <f>P77/O77</f>
        <v>0.19301648884578079</v>
      </c>
      <c r="Y77" s="14">
        <f>LARGE(Q77:W77,1)-LARGE(Q77:W77,2)</f>
        <v>0.5113065326633166</v>
      </c>
    </row>
    <row r="78" spans="1:25" x14ac:dyDescent="0.2">
      <c r="A78" s="3" t="s">
        <v>92</v>
      </c>
      <c r="B78" s="3">
        <v>548</v>
      </c>
      <c r="C78" s="4" t="s">
        <v>105</v>
      </c>
      <c r="D78" s="3">
        <v>154</v>
      </c>
      <c r="E78" s="4" t="s">
        <v>105</v>
      </c>
      <c r="F78" s="3"/>
      <c r="G78" s="3"/>
      <c r="H78" s="3"/>
      <c r="I78" s="4" t="s">
        <v>105</v>
      </c>
      <c r="J78" s="3"/>
      <c r="K78" s="3"/>
      <c r="L78" s="1"/>
      <c r="M78" s="1"/>
      <c r="N78" s="1"/>
      <c r="O78" s="1">
        <v>3926</v>
      </c>
      <c r="P78" s="1">
        <f>SUM(B78:F78,I78, L78)</f>
        <v>702</v>
      </c>
      <c r="Q78" s="12">
        <f>IF(ISNUMBER(B78),B78/$P78,0)</f>
        <v>0.78062678062678059</v>
      </c>
      <c r="R78" s="12">
        <f>IF(ISNUMBER(C78),C78/$P78,0)</f>
        <v>0</v>
      </c>
      <c r="S78" s="12">
        <f>IF(ISNUMBER(D78),D78/$P78,0)</f>
        <v>0.21937321937321938</v>
      </c>
      <c r="T78" s="12">
        <f>IF(ISNUMBER(E78),E78/$P78,0)</f>
        <v>0</v>
      </c>
      <c r="U78" s="12">
        <f>IF(ISNUMBER(F78),F78/$P78,0)</f>
        <v>0</v>
      </c>
      <c r="V78" s="12">
        <f>IF(ISNUMBER(I78),I78/$P78,0)</f>
        <v>0</v>
      </c>
      <c r="W78" s="12">
        <f>IF(ISNUMBER(L78),L78/$P78,0)</f>
        <v>0</v>
      </c>
      <c r="X78" s="12">
        <f>P78/O78</f>
        <v>0.17880794701986755</v>
      </c>
      <c r="Y78" s="14">
        <f>LARGE(Q78:W78,1)-LARGE(Q78:W78,2)</f>
        <v>0.56125356125356118</v>
      </c>
    </row>
    <row r="79" spans="1:25" x14ac:dyDescent="0.2">
      <c r="A79" s="3" t="s">
        <v>93</v>
      </c>
      <c r="B79" s="2">
        <v>1038</v>
      </c>
      <c r="C79" s="2">
        <v>215</v>
      </c>
      <c r="D79" s="5" t="s">
        <v>105</v>
      </c>
      <c r="E79" s="2">
        <v>543</v>
      </c>
      <c r="F79" s="2"/>
      <c r="G79" s="2"/>
      <c r="H79" s="2"/>
      <c r="I79" s="4" t="s">
        <v>105</v>
      </c>
      <c r="J79" s="2"/>
      <c r="K79" s="2"/>
      <c r="L79" s="1"/>
      <c r="M79" s="1"/>
      <c r="N79" s="1"/>
      <c r="O79" s="1">
        <v>4087</v>
      </c>
      <c r="P79" s="1">
        <f>SUM(B79:F79,I79, L79)</f>
        <v>1796</v>
      </c>
      <c r="Q79" s="12">
        <f>IF(ISNUMBER(B79),B79/$P79,0)</f>
        <v>0.57795100222717144</v>
      </c>
      <c r="R79" s="12">
        <f>IF(ISNUMBER(C79),C79/$P79,0)</f>
        <v>0.11971046770601336</v>
      </c>
      <c r="S79" s="12">
        <f>IF(ISNUMBER(D79),D79/$P79,0)</f>
        <v>0</v>
      </c>
      <c r="T79" s="12">
        <f>IF(ISNUMBER(E79),E79/$P79,0)</f>
        <v>0.30233853006681516</v>
      </c>
      <c r="U79" s="12">
        <f>IF(ISNUMBER(F79),F79/$P79,0)</f>
        <v>0</v>
      </c>
      <c r="V79" s="12">
        <f>IF(ISNUMBER(I79),I79/$P79,0)</f>
        <v>0</v>
      </c>
      <c r="W79" s="12">
        <f>IF(ISNUMBER(L79),L79/$P79,0)</f>
        <v>0</v>
      </c>
      <c r="X79" s="12">
        <f>P79/O79</f>
        <v>0.43944213359432349</v>
      </c>
      <c r="Y79" s="14">
        <f>LARGE(Q79:W79,1)-LARGE(Q79:W79,2)</f>
        <v>0.27561247216035628</v>
      </c>
    </row>
    <row r="80" spans="1:25" x14ac:dyDescent="0.2">
      <c r="A80" s="2" t="s">
        <v>43</v>
      </c>
      <c r="B80" s="2">
        <v>563</v>
      </c>
      <c r="C80" s="2">
        <v>310</v>
      </c>
      <c r="D80" s="5" t="s">
        <v>105</v>
      </c>
      <c r="E80" s="2">
        <v>793</v>
      </c>
      <c r="F80" s="2"/>
      <c r="G80" s="2"/>
      <c r="H80" s="2"/>
      <c r="I80" s="4" t="s">
        <v>105</v>
      </c>
      <c r="J80" s="2"/>
      <c r="K80" s="2"/>
      <c r="L80" s="1"/>
      <c r="M80" s="1"/>
      <c r="N80" s="1"/>
      <c r="O80" s="1">
        <v>3679</v>
      </c>
      <c r="P80" s="1">
        <f>SUM(B80:F80,I80, L80)</f>
        <v>1666</v>
      </c>
      <c r="Q80" s="12">
        <f>IF(ISNUMBER(B80),B80/$P80,0)</f>
        <v>0.33793517406962786</v>
      </c>
      <c r="R80" s="12">
        <f>IF(ISNUMBER(C80),C80/$P80,0)</f>
        <v>0.18607442977190877</v>
      </c>
      <c r="S80" s="12">
        <f>IF(ISNUMBER(D80),D80/$P80,0)</f>
        <v>0</v>
      </c>
      <c r="T80" s="12">
        <f>IF(ISNUMBER(E80),E80/$P80,0)</f>
        <v>0.47599039615846339</v>
      </c>
      <c r="U80" s="12">
        <f>IF(ISNUMBER(F80),F80/$P80,0)</f>
        <v>0</v>
      </c>
      <c r="V80" s="12">
        <f>IF(ISNUMBER(I80),I80/$P80,0)</f>
        <v>0</v>
      </c>
      <c r="W80" s="12">
        <f>IF(ISNUMBER(L80),L80/$P80,0)</f>
        <v>0</v>
      </c>
      <c r="X80" s="12">
        <f>P80/O80</f>
        <v>0.45284044577330795</v>
      </c>
      <c r="Y80" s="14">
        <f>LARGE(Q80:W80,1)-LARGE(Q80:W80,2)</f>
        <v>0.13805522208883553</v>
      </c>
    </row>
    <row r="81" spans="1:25" x14ac:dyDescent="0.2">
      <c r="A81" s="2" t="s">
        <v>44</v>
      </c>
      <c r="B81" s="2">
        <v>716</v>
      </c>
      <c r="C81" s="2">
        <v>74</v>
      </c>
      <c r="D81" s="2">
        <v>134</v>
      </c>
      <c r="E81" s="2">
        <v>550</v>
      </c>
      <c r="F81" s="2"/>
      <c r="G81" s="2"/>
      <c r="H81" s="2"/>
      <c r="I81" s="4" t="s">
        <v>105</v>
      </c>
      <c r="J81" s="2"/>
      <c r="K81" s="2"/>
      <c r="L81" s="1"/>
      <c r="M81" s="1"/>
      <c r="N81" s="1"/>
      <c r="O81" s="1">
        <v>4167</v>
      </c>
      <c r="P81" s="1">
        <f>SUM(B81:F81,I81, L81)</f>
        <v>1474</v>
      </c>
      <c r="Q81" s="12">
        <f>IF(ISNUMBER(B81),B81/$P81,0)</f>
        <v>0.48575305291723203</v>
      </c>
      <c r="R81" s="12">
        <f>IF(ISNUMBER(C81),C81/$P81,0)</f>
        <v>5.0203527815468114E-2</v>
      </c>
      <c r="S81" s="12">
        <f>IF(ISNUMBER(D81),D81/$P81,0)</f>
        <v>9.0909090909090912E-2</v>
      </c>
      <c r="T81" s="12">
        <f>IF(ISNUMBER(E81),E81/$P81,0)</f>
        <v>0.37313432835820898</v>
      </c>
      <c r="U81" s="12">
        <f>IF(ISNUMBER(F81),F81/$P81,0)</f>
        <v>0</v>
      </c>
      <c r="V81" s="12">
        <f>IF(ISNUMBER(I81),I81/$P81,0)</f>
        <v>0</v>
      </c>
      <c r="W81" s="12">
        <f>IF(ISNUMBER(L81),L81/$P81,0)</f>
        <v>0</v>
      </c>
      <c r="X81" s="12">
        <f>P81/O81</f>
        <v>0.35373170146388289</v>
      </c>
      <c r="Y81" s="14">
        <f>LARGE(Q81:W81,1)-LARGE(Q81:W81,2)</f>
        <v>0.11261872455902305</v>
      </c>
    </row>
    <row r="82" spans="1:25" x14ac:dyDescent="0.2">
      <c r="A82" s="2" t="s">
        <v>45</v>
      </c>
      <c r="B82" s="2">
        <v>414</v>
      </c>
      <c r="C82" s="2">
        <v>146</v>
      </c>
      <c r="D82" s="2">
        <v>278</v>
      </c>
      <c r="E82" s="2">
        <v>579</v>
      </c>
      <c r="F82" s="2"/>
      <c r="G82" s="2"/>
      <c r="H82" s="2"/>
      <c r="I82" s="4" t="s">
        <v>105</v>
      </c>
      <c r="J82" s="2"/>
      <c r="K82" s="2"/>
      <c r="L82" s="1"/>
      <c r="M82" s="1"/>
      <c r="N82" s="1"/>
      <c r="O82" s="1">
        <v>4517</v>
      </c>
      <c r="P82" s="1">
        <f>SUM(B82:F82,I82, L82)</f>
        <v>1417</v>
      </c>
      <c r="Q82" s="12">
        <f>IF(ISNUMBER(B82),B82/$P82,0)</f>
        <v>0.29216654904728301</v>
      </c>
      <c r="R82" s="12">
        <f>IF(ISNUMBER(C82),C82/$P82,0)</f>
        <v>0.10303458009880029</v>
      </c>
      <c r="S82" s="12">
        <f>IF(ISNUMBER(D82),D82/$P82,0)</f>
        <v>0.19618913196894849</v>
      </c>
      <c r="T82" s="12">
        <f>IF(ISNUMBER(E82),E82/$P82,0)</f>
        <v>0.40860973888496827</v>
      </c>
      <c r="U82" s="12">
        <f>IF(ISNUMBER(F82),F82/$P82,0)</f>
        <v>0</v>
      </c>
      <c r="V82" s="12">
        <f>IF(ISNUMBER(I82),I82/$P82,0)</f>
        <v>0</v>
      </c>
      <c r="W82" s="12">
        <f>IF(ISNUMBER(L82),L82/$P82,0)</f>
        <v>0</v>
      </c>
      <c r="X82" s="12">
        <f>P82/O82</f>
        <v>0.31370378569847246</v>
      </c>
      <c r="Y82" s="14">
        <f>LARGE(Q82:W82,1)-LARGE(Q82:W82,2)</f>
        <v>0.11644318983768526</v>
      </c>
    </row>
    <row r="83" spans="1:25" x14ac:dyDescent="0.2">
      <c r="A83" s="2" t="s">
        <v>46</v>
      </c>
      <c r="B83" s="2">
        <v>554</v>
      </c>
      <c r="C83" s="5" t="s">
        <v>105</v>
      </c>
      <c r="D83" s="5" t="s">
        <v>105</v>
      </c>
      <c r="E83" s="5">
        <v>483</v>
      </c>
      <c r="F83" s="2">
        <v>55</v>
      </c>
      <c r="G83" s="2" t="s">
        <v>148</v>
      </c>
      <c r="H83" s="2"/>
      <c r="I83" s="4" t="s">
        <v>105</v>
      </c>
      <c r="J83" s="2"/>
      <c r="K83" s="2"/>
      <c r="L83" s="1"/>
      <c r="M83" s="1"/>
      <c r="N83" s="1"/>
      <c r="O83" s="1">
        <v>3376</v>
      </c>
      <c r="P83" s="1">
        <f>SUM(B83:F83,I83, L83)</f>
        <v>1092</v>
      </c>
      <c r="Q83" s="12">
        <f>IF(ISNUMBER(B83),B83/$P83,0)</f>
        <v>0.5073260073260073</v>
      </c>
      <c r="R83" s="12">
        <f>IF(ISNUMBER(C83),C83/$P83,0)</f>
        <v>0</v>
      </c>
      <c r="S83" s="12">
        <f>IF(ISNUMBER(D83),D83/$P83,0)</f>
        <v>0</v>
      </c>
      <c r="T83" s="12">
        <f>IF(ISNUMBER(E83),E83/$P83,0)</f>
        <v>0.44230769230769229</v>
      </c>
      <c r="U83" s="12">
        <f>IF(ISNUMBER(F83),F83/$P83,0)</f>
        <v>5.0366300366300368E-2</v>
      </c>
      <c r="V83" s="12">
        <f>IF(ISNUMBER(I83),I83/$P83,0)</f>
        <v>0</v>
      </c>
      <c r="W83" s="12">
        <f>IF(ISNUMBER(L83),L83/$P83,0)</f>
        <v>0</v>
      </c>
      <c r="X83" s="12">
        <f>P83/O83</f>
        <v>0.32345971563981041</v>
      </c>
      <c r="Y83" s="14">
        <f>LARGE(Q83:W83,1)-LARGE(Q83:W83,2)</f>
        <v>6.5018315018315009E-2</v>
      </c>
    </row>
    <row r="84" spans="1:25" x14ac:dyDescent="0.2">
      <c r="A84" s="2" t="s">
        <v>47</v>
      </c>
      <c r="B84" s="2">
        <v>537</v>
      </c>
      <c r="C84" s="2">
        <v>84</v>
      </c>
      <c r="D84" s="2">
        <v>180</v>
      </c>
      <c r="E84" s="2">
        <v>572</v>
      </c>
      <c r="F84" s="2"/>
      <c r="G84" s="2"/>
      <c r="H84" s="2"/>
      <c r="I84" s="4" t="s">
        <v>105</v>
      </c>
      <c r="J84" s="2"/>
      <c r="K84" s="2"/>
      <c r="L84" s="1"/>
      <c r="M84" s="1"/>
      <c r="N84" s="1"/>
      <c r="O84" s="1">
        <v>4009</v>
      </c>
      <c r="P84" s="1">
        <f>SUM(B84:F84,I84, L84)</f>
        <v>1373</v>
      </c>
      <c r="Q84" s="12">
        <f>IF(ISNUMBER(B84),B84/$P84,0)</f>
        <v>0.39111434814275309</v>
      </c>
      <c r="R84" s="12">
        <f>IF(ISNUMBER(C84),C84/$P84,0)</f>
        <v>6.117989803350328E-2</v>
      </c>
      <c r="S84" s="12">
        <f>IF(ISNUMBER(D84),D84/$P84,0)</f>
        <v>0.13109978150036417</v>
      </c>
      <c r="T84" s="12">
        <f>IF(ISNUMBER(E84),E84/$P84,0)</f>
        <v>0.41660597232337948</v>
      </c>
      <c r="U84" s="12">
        <f>IF(ISNUMBER(F84),F84/$P84,0)</f>
        <v>0</v>
      </c>
      <c r="V84" s="12">
        <f>IF(ISNUMBER(I84),I84/$P84,0)</f>
        <v>0</v>
      </c>
      <c r="W84" s="12">
        <f>IF(ISNUMBER(L84),L84/$P84,0)</f>
        <v>0</v>
      </c>
      <c r="X84" s="12">
        <f>P84/O84</f>
        <v>0.34247942130207032</v>
      </c>
      <c r="Y84" s="14">
        <f>LARGE(Q84:W84,1)-LARGE(Q84:W84,2)</f>
        <v>2.5491624180626393E-2</v>
      </c>
    </row>
    <row r="85" spans="1:25" x14ac:dyDescent="0.2">
      <c r="A85" s="2" t="s">
        <v>48</v>
      </c>
      <c r="B85" s="2">
        <v>468</v>
      </c>
      <c r="C85" s="2">
        <v>90</v>
      </c>
      <c r="D85" s="5" t="s">
        <v>105</v>
      </c>
      <c r="E85" s="2">
        <v>932</v>
      </c>
      <c r="F85" s="2"/>
      <c r="G85" s="2"/>
      <c r="H85" s="2"/>
      <c r="I85" s="4" t="s">
        <v>105</v>
      </c>
      <c r="J85" s="2"/>
      <c r="K85" s="2"/>
      <c r="L85" s="1"/>
      <c r="M85" s="1"/>
      <c r="N85" s="1"/>
      <c r="O85" s="1">
        <v>4063</v>
      </c>
      <c r="P85" s="1">
        <f>SUM(B85:F85,I85, L85)</f>
        <v>1490</v>
      </c>
      <c r="Q85" s="12">
        <f>IF(ISNUMBER(B85),B85/$P85,0)</f>
        <v>0.31409395973154364</v>
      </c>
      <c r="R85" s="12">
        <f>IF(ISNUMBER(C85),C85/$P85,0)</f>
        <v>6.0402684563758392E-2</v>
      </c>
      <c r="S85" s="12">
        <f>IF(ISNUMBER(D85),D85/$P85,0)</f>
        <v>0</v>
      </c>
      <c r="T85" s="12">
        <f>IF(ISNUMBER(E85),E85/$P85,0)</f>
        <v>0.62550335570469795</v>
      </c>
      <c r="U85" s="12">
        <f>IF(ISNUMBER(F85),F85/$P85,0)</f>
        <v>0</v>
      </c>
      <c r="V85" s="12">
        <f>IF(ISNUMBER(I85),I85/$P85,0)</f>
        <v>0</v>
      </c>
      <c r="W85" s="12">
        <f>IF(ISNUMBER(L85),L85/$P85,0)</f>
        <v>0</v>
      </c>
      <c r="X85" s="12">
        <f>P85/O85</f>
        <v>0.36672409549593898</v>
      </c>
      <c r="Y85" s="14">
        <f>LARGE(Q85:W85,1)-LARGE(Q85:W85,2)</f>
        <v>0.31140939597315431</v>
      </c>
    </row>
    <row r="86" spans="1:25" x14ac:dyDescent="0.2">
      <c r="A86" s="2" t="s">
        <v>49</v>
      </c>
      <c r="B86" s="2">
        <v>529</v>
      </c>
      <c r="C86" s="2">
        <v>77</v>
      </c>
      <c r="D86" s="2">
        <v>108</v>
      </c>
      <c r="E86" s="2">
        <v>262</v>
      </c>
      <c r="F86" s="2"/>
      <c r="G86" s="2"/>
      <c r="H86" s="2"/>
      <c r="I86" s="4" t="s">
        <v>105</v>
      </c>
      <c r="J86" s="2"/>
      <c r="K86" s="2"/>
      <c r="L86" s="1"/>
      <c r="M86" s="1"/>
      <c r="N86" s="1"/>
      <c r="O86" s="1">
        <v>2931</v>
      </c>
      <c r="P86" s="1">
        <f>SUM(B86:F86,I86, L86)</f>
        <v>976</v>
      </c>
      <c r="Q86" s="12">
        <f>IF(ISNUMBER(B86),B86/$P86,0)</f>
        <v>0.54200819672131151</v>
      </c>
      <c r="R86" s="12">
        <f>IF(ISNUMBER(C86),C86/$P86,0)</f>
        <v>7.8893442622950824E-2</v>
      </c>
      <c r="S86" s="12">
        <f>IF(ISNUMBER(D86),D86/$P86,0)</f>
        <v>0.11065573770491803</v>
      </c>
      <c r="T86" s="12">
        <f>IF(ISNUMBER(E86),E86/$P86,0)</f>
        <v>0.26844262295081966</v>
      </c>
      <c r="U86" s="12">
        <f>IF(ISNUMBER(F86),F86/$P86,0)</f>
        <v>0</v>
      </c>
      <c r="V86" s="12">
        <f>IF(ISNUMBER(I86),I86/$P86,0)</f>
        <v>0</v>
      </c>
      <c r="W86" s="12">
        <f>IF(ISNUMBER(L86),L86/$P86,0)</f>
        <v>0</v>
      </c>
      <c r="X86" s="12">
        <f>P86/O86</f>
        <v>0.33299215284885703</v>
      </c>
      <c r="Y86" s="14">
        <f>LARGE(Q86:W86,1)-LARGE(Q86:W86,2)</f>
        <v>0.27356557377049184</v>
      </c>
    </row>
    <row r="87" spans="1:25" x14ac:dyDescent="0.2">
      <c r="A87" s="2" t="s">
        <v>50</v>
      </c>
      <c r="B87" s="3">
        <v>628</v>
      </c>
      <c r="C87" s="4" t="s">
        <v>105</v>
      </c>
      <c r="D87" s="4" t="s">
        <v>105</v>
      </c>
      <c r="E87" s="3">
        <v>734</v>
      </c>
      <c r="F87" s="3"/>
      <c r="G87" s="3"/>
      <c r="H87" s="3"/>
      <c r="I87" s="4" t="s">
        <v>105</v>
      </c>
      <c r="J87" s="3"/>
      <c r="K87" s="3"/>
      <c r="L87" s="1"/>
      <c r="M87" s="1"/>
      <c r="N87" s="1"/>
      <c r="O87" s="1">
        <v>4045</v>
      </c>
      <c r="P87" s="1">
        <f>SUM(B87:F87,I87, L87)</f>
        <v>1362</v>
      </c>
      <c r="Q87" s="12">
        <f>IF(ISNUMBER(B87),B87/$P87,0)</f>
        <v>0.46108663729809102</v>
      </c>
      <c r="R87" s="12">
        <f>IF(ISNUMBER(C87),C87/$P87,0)</f>
        <v>0</v>
      </c>
      <c r="S87" s="12">
        <f>IF(ISNUMBER(D87),D87/$P87,0)</f>
        <v>0</v>
      </c>
      <c r="T87" s="12">
        <f>IF(ISNUMBER(E87),E87/$P87,0)</f>
        <v>0.53891336270190893</v>
      </c>
      <c r="U87" s="12">
        <f>IF(ISNUMBER(F87),F87/$P87,0)</f>
        <v>0</v>
      </c>
      <c r="V87" s="12">
        <f>IF(ISNUMBER(I87),I87/$P87,0)</f>
        <v>0</v>
      </c>
      <c r="W87" s="12">
        <f>IF(ISNUMBER(L87),L87/$P87,0)</f>
        <v>0</v>
      </c>
      <c r="X87" s="12">
        <f>P87/O87</f>
        <v>0.33671199011124847</v>
      </c>
      <c r="Y87" s="14">
        <f>LARGE(Q87:W87,1)-LARGE(Q87:W87,2)</f>
        <v>7.7826725403817909E-2</v>
      </c>
    </row>
    <row r="88" spans="1:25" x14ac:dyDescent="0.2">
      <c r="A88" s="3" t="s">
        <v>94</v>
      </c>
      <c r="B88" s="2">
        <v>834</v>
      </c>
      <c r="C88" s="2">
        <v>250</v>
      </c>
      <c r="D88" s="5" t="s">
        <v>105</v>
      </c>
      <c r="E88" s="2">
        <v>423</v>
      </c>
      <c r="F88" s="2"/>
      <c r="G88" s="2"/>
      <c r="H88" s="2"/>
      <c r="I88" s="4" t="s">
        <v>105</v>
      </c>
      <c r="J88" s="2"/>
      <c r="K88" s="2"/>
      <c r="L88" s="1"/>
      <c r="M88" s="1"/>
      <c r="N88" s="1"/>
      <c r="O88" s="1">
        <v>3704</v>
      </c>
      <c r="P88" s="1">
        <f>SUM(B88:F88,I88, L88)</f>
        <v>1507</v>
      </c>
      <c r="Q88" s="12">
        <f>IF(ISNUMBER(B88),B88/$P88,0)</f>
        <v>0.55341738553417386</v>
      </c>
      <c r="R88" s="12">
        <f>IF(ISNUMBER(C88),C88/$P88,0)</f>
        <v>0.16589250165892502</v>
      </c>
      <c r="S88" s="12">
        <f>IF(ISNUMBER(D88),D88/$P88,0)</f>
        <v>0</v>
      </c>
      <c r="T88" s="12">
        <f>IF(ISNUMBER(E88),E88/$P88,0)</f>
        <v>0.28069011280690115</v>
      </c>
      <c r="U88" s="12">
        <f>IF(ISNUMBER(F88),F88/$P88,0)</f>
        <v>0</v>
      </c>
      <c r="V88" s="12">
        <f>IF(ISNUMBER(I88),I88/$P88,0)</f>
        <v>0</v>
      </c>
      <c r="W88" s="12">
        <f>IF(ISNUMBER(L88),L88/$P88,0)</f>
        <v>0</v>
      </c>
      <c r="X88" s="12">
        <f>P88/O88</f>
        <v>0.40685745140388768</v>
      </c>
      <c r="Y88" s="14">
        <f>LARGE(Q88:W88,1)-LARGE(Q88:W88,2)</f>
        <v>0.27272727272727271</v>
      </c>
    </row>
    <row r="89" spans="1:25" x14ac:dyDescent="0.2">
      <c r="A89" s="2" t="s">
        <v>51</v>
      </c>
      <c r="B89" s="3">
        <v>681</v>
      </c>
      <c r="C89" s="3">
        <v>165</v>
      </c>
      <c r="D89" s="4" t="s">
        <v>105</v>
      </c>
      <c r="E89" s="3">
        <v>148</v>
      </c>
      <c r="F89" s="3">
        <v>305</v>
      </c>
      <c r="G89" s="3" t="s">
        <v>149</v>
      </c>
      <c r="H89" s="3"/>
      <c r="I89" s="4" t="s">
        <v>105</v>
      </c>
      <c r="J89" s="3"/>
      <c r="K89" s="3"/>
      <c r="L89" s="1"/>
      <c r="M89" s="1"/>
      <c r="N89" s="1"/>
      <c r="O89" s="1">
        <v>3869</v>
      </c>
      <c r="P89" s="1">
        <f>SUM(B89:F89,I89, L89)</f>
        <v>1299</v>
      </c>
      <c r="Q89" s="12">
        <f>IF(ISNUMBER(B89),B89/$P89,0)</f>
        <v>0.5242494226327945</v>
      </c>
      <c r="R89" s="12">
        <f>IF(ISNUMBER(C89),C89/$P89,0)</f>
        <v>0.12702078521939955</v>
      </c>
      <c r="S89" s="12">
        <f>IF(ISNUMBER(D89),D89/$P89,0)</f>
        <v>0</v>
      </c>
      <c r="T89" s="12">
        <f>IF(ISNUMBER(E89),E89/$P89,0)</f>
        <v>0.11393379522709776</v>
      </c>
      <c r="U89" s="12">
        <f>IF(ISNUMBER(F89),F89/$P89,0)</f>
        <v>0.23479599692070824</v>
      </c>
      <c r="V89" s="12">
        <f>IF(ISNUMBER(I89),I89/$P89,0)</f>
        <v>0</v>
      </c>
      <c r="W89" s="12">
        <f>IF(ISNUMBER(L89),L89/$P89,0)</f>
        <v>0</v>
      </c>
      <c r="X89" s="12">
        <f>P89/O89</f>
        <v>0.3357456707159473</v>
      </c>
      <c r="Y89" s="14">
        <f>LARGE(Q89:W89,1)-LARGE(Q89:W89,2)</f>
        <v>0.28945342571208627</v>
      </c>
    </row>
    <row r="90" spans="1:25" x14ac:dyDescent="0.2">
      <c r="A90" s="2" t="s">
        <v>52</v>
      </c>
      <c r="B90" s="3">
        <v>660</v>
      </c>
      <c r="C90" s="3">
        <v>153</v>
      </c>
      <c r="D90" s="4" t="s">
        <v>105</v>
      </c>
      <c r="E90" s="3">
        <v>79</v>
      </c>
      <c r="F90" s="3">
        <v>574</v>
      </c>
      <c r="G90" s="3" t="s">
        <v>150</v>
      </c>
      <c r="H90" s="3"/>
      <c r="I90" s="4" t="s">
        <v>105</v>
      </c>
      <c r="J90" s="3"/>
      <c r="K90" s="3"/>
      <c r="L90" s="1"/>
      <c r="M90" s="1"/>
      <c r="N90" s="1"/>
      <c r="O90" s="1">
        <v>4198</v>
      </c>
      <c r="P90" s="1">
        <f>SUM(B90:F90,I90, L90)</f>
        <v>1466</v>
      </c>
      <c r="Q90" s="12">
        <f>IF(ISNUMBER(B90),B90/$P90,0)</f>
        <v>0.45020463847203274</v>
      </c>
      <c r="R90" s="12">
        <f>IF(ISNUMBER(C90),C90/$P90,0)</f>
        <v>0.1043656207366985</v>
      </c>
      <c r="S90" s="12">
        <f>IF(ISNUMBER(D90),D90/$P90,0)</f>
        <v>0</v>
      </c>
      <c r="T90" s="12">
        <f>IF(ISNUMBER(E90),E90/$P90,0)</f>
        <v>5.3888130968622099E-2</v>
      </c>
      <c r="U90" s="12">
        <f>IF(ISNUMBER(F90),F90/$P90,0)</f>
        <v>0.39154160982264663</v>
      </c>
      <c r="V90" s="12">
        <f>IF(ISNUMBER(I90),I90/$P90,0)</f>
        <v>0</v>
      </c>
      <c r="W90" s="12">
        <f>IF(ISNUMBER(L90),L90/$P90,0)</f>
        <v>0</v>
      </c>
      <c r="X90" s="12">
        <f>P90/O90</f>
        <v>0.34921391138637448</v>
      </c>
      <c r="Y90" s="14">
        <f>LARGE(Q90:W90,1)-LARGE(Q90:W90,2)</f>
        <v>5.8663028649386106E-2</v>
      </c>
    </row>
    <row r="91" spans="1:25" x14ac:dyDescent="0.2">
      <c r="A91" s="3" t="s">
        <v>95</v>
      </c>
      <c r="B91" s="2">
        <v>977</v>
      </c>
      <c r="C91" s="5" t="s">
        <v>105</v>
      </c>
      <c r="D91" s="5" t="s">
        <v>105</v>
      </c>
      <c r="E91" s="2">
        <v>424</v>
      </c>
      <c r="F91" s="2"/>
      <c r="G91" s="2"/>
      <c r="H91" s="2"/>
      <c r="I91" s="4" t="s">
        <v>105</v>
      </c>
      <c r="J91" s="2"/>
      <c r="K91" s="2"/>
      <c r="L91" s="1"/>
      <c r="M91" s="1"/>
      <c r="N91" s="1"/>
      <c r="O91" s="1">
        <v>4298</v>
      </c>
      <c r="P91" s="1">
        <f>SUM(B91:F91,I91, L91)</f>
        <v>1401</v>
      </c>
      <c r="Q91" s="12">
        <f>IF(ISNUMBER(B91),B91/$P91,0)</f>
        <v>0.69735902926481086</v>
      </c>
      <c r="R91" s="12">
        <f>IF(ISNUMBER(C91),C91/$P91,0)</f>
        <v>0</v>
      </c>
      <c r="S91" s="12">
        <f>IF(ISNUMBER(D91),D91/$P91,0)</f>
        <v>0</v>
      </c>
      <c r="T91" s="12">
        <f>IF(ISNUMBER(E91),E91/$P91,0)</f>
        <v>0.30264097073518914</v>
      </c>
      <c r="U91" s="12">
        <f>IF(ISNUMBER(F91),F91/$P91,0)</f>
        <v>0</v>
      </c>
      <c r="V91" s="12">
        <f>IF(ISNUMBER(I91),I91/$P91,0)</f>
        <v>0</v>
      </c>
      <c r="W91" s="12">
        <f>IF(ISNUMBER(L91),L91/$P91,0)</f>
        <v>0</v>
      </c>
      <c r="X91" s="12">
        <f>P91/O91</f>
        <v>0.32596556537924615</v>
      </c>
      <c r="Y91" s="14">
        <f>LARGE(Q91:W91,1)-LARGE(Q91:W91,2)</f>
        <v>0.39471805852962172</v>
      </c>
    </row>
    <row r="92" spans="1:25" x14ac:dyDescent="0.2">
      <c r="A92" s="2" t="s">
        <v>53</v>
      </c>
      <c r="B92" s="3">
        <v>603</v>
      </c>
      <c r="C92" s="4" t="s">
        <v>105</v>
      </c>
      <c r="D92" s="4" t="s">
        <v>105</v>
      </c>
      <c r="E92" s="3">
        <v>146</v>
      </c>
      <c r="F92" s="3">
        <v>244</v>
      </c>
      <c r="G92" s="3" t="s">
        <v>151</v>
      </c>
      <c r="H92" s="3"/>
      <c r="I92" s="4" t="s">
        <v>105</v>
      </c>
      <c r="J92" s="3"/>
      <c r="K92" s="3"/>
      <c r="L92" s="1"/>
      <c r="M92" s="1"/>
      <c r="N92" s="1"/>
      <c r="O92" s="1">
        <v>3319</v>
      </c>
      <c r="P92" s="1">
        <f>SUM(B92:F92,I92, L92)</f>
        <v>993</v>
      </c>
      <c r="Q92" s="12">
        <f>IF(ISNUMBER(B92),B92/$P92,0)</f>
        <v>0.60725075528700911</v>
      </c>
      <c r="R92" s="12">
        <f>IF(ISNUMBER(C92),C92/$P92,0)</f>
        <v>0</v>
      </c>
      <c r="S92" s="12">
        <f>IF(ISNUMBER(D92),D92/$P92,0)</f>
        <v>0</v>
      </c>
      <c r="T92" s="12">
        <f>IF(ISNUMBER(E92),E92/$P92,0)</f>
        <v>0.14702920443101711</v>
      </c>
      <c r="U92" s="12">
        <f>IF(ISNUMBER(F92),F92/$P92,0)</f>
        <v>0.24572004028197381</v>
      </c>
      <c r="V92" s="12">
        <f>IF(ISNUMBER(I92),I92/$P92,0)</f>
        <v>0</v>
      </c>
      <c r="W92" s="12">
        <f>IF(ISNUMBER(L92),L92/$P92,0)</f>
        <v>0</v>
      </c>
      <c r="X92" s="12">
        <f>P92/O92</f>
        <v>0.29918650195842122</v>
      </c>
      <c r="Y92" s="14">
        <f>LARGE(Q92:W92,1)-LARGE(Q92:W92,2)</f>
        <v>0.36153071500503531</v>
      </c>
    </row>
    <row r="93" spans="1:25" x14ac:dyDescent="0.2">
      <c r="A93" s="2" t="s">
        <v>54</v>
      </c>
      <c r="B93" s="3">
        <v>402</v>
      </c>
      <c r="C93" s="4" t="s">
        <v>105</v>
      </c>
      <c r="D93" s="3">
        <v>108</v>
      </c>
      <c r="E93" s="3">
        <v>863</v>
      </c>
      <c r="F93" s="2"/>
      <c r="G93" s="2"/>
      <c r="H93" s="2"/>
      <c r="I93" s="4" t="s">
        <v>105</v>
      </c>
      <c r="J93" s="2"/>
      <c r="K93" s="2"/>
      <c r="L93" s="1"/>
      <c r="M93" s="1"/>
      <c r="N93" s="1"/>
      <c r="O93" s="1">
        <v>3317</v>
      </c>
      <c r="P93" s="1">
        <f>SUM(B93:F93,I93, L93)</f>
        <v>1373</v>
      </c>
      <c r="Q93" s="12">
        <f>IF(ISNUMBER(B93),B93/$P93,0)</f>
        <v>0.29278951201747999</v>
      </c>
      <c r="R93" s="12">
        <f>IF(ISNUMBER(C93),C93/$P93,0)</f>
        <v>0</v>
      </c>
      <c r="S93" s="12">
        <f>IF(ISNUMBER(D93),D93/$P93,0)</f>
        <v>7.8659868900218505E-2</v>
      </c>
      <c r="T93" s="12">
        <f>IF(ISNUMBER(E93),E93/$P93,0)</f>
        <v>0.62855061908230148</v>
      </c>
      <c r="U93" s="12">
        <f>IF(ISNUMBER(F93),F93/$P93,0)</f>
        <v>0</v>
      </c>
      <c r="V93" s="12">
        <f>IF(ISNUMBER(I93),I93/$P93,0)</f>
        <v>0</v>
      </c>
      <c r="W93" s="12">
        <f>IF(ISNUMBER(L93),L93/$P93,0)</f>
        <v>0</v>
      </c>
      <c r="X93" s="12">
        <f>P93/O93</f>
        <v>0.41392824841724452</v>
      </c>
      <c r="Y93" s="14">
        <f>LARGE(Q93:W93,1)-LARGE(Q93:W93,2)</f>
        <v>0.33576110706482148</v>
      </c>
    </row>
    <row r="94" spans="1:25" x14ac:dyDescent="0.2">
      <c r="A94" s="2" t="s">
        <v>55</v>
      </c>
      <c r="B94" s="2">
        <v>309</v>
      </c>
      <c r="C94" s="2">
        <v>97</v>
      </c>
      <c r="D94" s="5" t="s">
        <v>105</v>
      </c>
      <c r="E94" s="2">
        <v>653</v>
      </c>
      <c r="F94" s="3"/>
      <c r="G94" s="3"/>
      <c r="H94" s="2"/>
      <c r="I94" s="2">
        <v>33</v>
      </c>
      <c r="J94" s="2" t="s">
        <v>141</v>
      </c>
      <c r="K94" s="2" t="s">
        <v>142</v>
      </c>
      <c r="L94" s="1"/>
      <c r="M94" s="1"/>
      <c r="N94" s="1"/>
      <c r="O94" s="1">
        <v>3922</v>
      </c>
      <c r="P94" s="1">
        <f>SUM(B94:F94,I94, L94)</f>
        <v>1092</v>
      </c>
      <c r="Q94" s="12">
        <f>IF(ISNUMBER(B94),B94/$P94,0)</f>
        <v>0.28296703296703296</v>
      </c>
      <c r="R94" s="12">
        <f>IF(ISNUMBER(C94),C94/$P94,0)</f>
        <v>8.8827838827838831E-2</v>
      </c>
      <c r="S94" s="12">
        <f>IF(ISNUMBER(D94),D94/$P94,0)</f>
        <v>0</v>
      </c>
      <c r="T94" s="12">
        <f>IF(ISNUMBER(E94),E94/$P94,0)</f>
        <v>0.59798534798534797</v>
      </c>
      <c r="U94" s="12">
        <f>IF(ISNUMBER(F94),F94/$P94,0)</f>
        <v>0</v>
      </c>
      <c r="V94" s="12">
        <f>IF(ISNUMBER(I94),I94/$P94,0)</f>
        <v>3.021978021978022E-2</v>
      </c>
      <c r="W94" s="12">
        <f>IF(ISNUMBER(L94),L94/$P94,0)</f>
        <v>0</v>
      </c>
      <c r="X94" s="12">
        <f>P94/O94</f>
        <v>0.27842937276899543</v>
      </c>
      <c r="Y94" s="14">
        <f>LARGE(Q94:W94,1)-LARGE(Q94:W94,2)</f>
        <v>0.31501831501831501</v>
      </c>
    </row>
    <row r="95" spans="1:25" x14ac:dyDescent="0.2">
      <c r="A95" s="2" t="s">
        <v>56</v>
      </c>
      <c r="B95" s="3">
        <v>266</v>
      </c>
      <c r="C95" s="4" t="s">
        <v>105</v>
      </c>
      <c r="D95" s="3">
        <v>154</v>
      </c>
      <c r="E95" s="3">
        <v>111</v>
      </c>
      <c r="F95" s="3">
        <v>576</v>
      </c>
      <c r="G95" s="3" t="s">
        <v>152</v>
      </c>
      <c r="H95" s="3"/>
      <c r="I95" s="4" t="s">
        <v>105</v>
      </c>
      <c r="J95" s="3"/>
      <c r="K95" s="3"/>
      <c r="L95" s="1"/>
      <c r="M95" s="1"/>
      <c r="N95" s="1"/>
      <c r="O95" s="1">
        <v>3976</v>
      </c>
      <c r="P95" s="1">
        <f>SUM(B95:F95,I95, L95)</f>
        <v>1107</v>
      </c>
      <c r="Q95" s="12">
        <f>IF(ISNUMBER(B95),B95/$P95,0)</f>
        <v>0.24028906955736223</v>
      </c>
      <c r="R95" s="12">
        <f>IF(ISNUMBER(C95),C95/$P95,0)</f>
        <v>0</v>
      </c>
      <c r="S95" s="12">
        <f>IF(ISNUMBER(D95),D95/$P95,0)</f>
        <v>0.13911472448057813</v>
      </c>
      <c r="T95" s="12">
        <f>IF(ISNUMBER(E95),E95/$P95,0)</f>
        <v>0.1002710027100271</v>
      </c>
      <c r="U95" s="12">
        <f>IF(ISNUMBER(F95),F95/$P95,0)</f>
        <v>0.52032520325203258</v>
      </c>
      <c r="V95" s="12">
        <f>IF(ISNUMBER(I95),I95/$P95,0)</f>
        <v>0</v>
      </c>
      <c r="W95" s="12">
        <f>IF(ISNUMBER(L95),L95/$P95,0)</f>
        <v>0</v>
      </c>
      <c r="X95" s="12">
        <f>P95/O95</f>
        <v>0.27842052313883298</v>
      </c>
      <c r="Y95" s="14">
        <f>LARGE(Q95:W95,1)-LARGE(Q95:W95,2)</f>
        <v>0.28003613369467034</v>
      </c>
    </row>
    <row r="96" spans="1:25" x14ac:dyDescent="0.2">
      <c r="A96" s="3" t="s">
        <v>96</v>
      </c>
      <c r="B96" s="2">
        <v>859</v>
      </c>
      <c r="C96" s="2">
        <v>101</v>
      </c>
      <c r="D96" s="2">
        <v>94</v>
      </c>
      <c r="E96" s="2">
        <v>565</v>
      </c>
      <c r="F96" s="2"/>
      <c r="G96" s="2"/>
      <c r="H96" s="2"/>
      <c r="I96" s="4" t="s">
        <v>105</v>
      </c>
      <c r="J96" s="2"/>
      <c r="K96" s="2"/>
      <c r="L96" s="1"/>
      <c r="M96" s="1"/>
      <c r="N96" s="1"/>
      <c r="O96" s="1">
        <v>3762</v>
      </c>
      <c r="P96" s="1">
        <f>SUM(B96:F96,I96, L96)</f>
        <v>1619</v>
      </c>
      <c r="Q96" s="12">
        <f>IF(ISNUMBER(B96),B96/$P96,0)</f>
        <v>0.53057442865966642</v>
      </c>
      <c r="R96" s="12">
        <f>IF(ISNUMBER(C96),C96/$P96,0)</f>
        <v>6.2384187770228534E-2</v>
      </c>
      <c r="S96" s="12">
        <f>IF(ISNUMBER(D96),D96/$P96,0)</f>
        <v>5.8060531192093888E-2</v>
      </c>
      <c r="T96" s="12">
        <f>IF(ISNUMBER(E96),E96/$P96,0)</f>
        <v>0.34898085237801113</v>
      </c>
      <c r="U96" s="12">
        <f>IF(ISNUMBER(F96),F96/$P96,0)</f>
        <v>0</v>
      </c>
      <c r="V96" s="12">
        <f>IF(ISNUMBER(I96),I96/$P96,0)</f>
        <v>0</v>
      </c>
      <c r="W96" s="12">
        <f>IF(ISNUMBER(L96),L96/$P96,0)</f>
        <v>0</v>
      </c>
      <c r="X96" s="12">
        <f>P96/O96</f>
        <v>0.43035619351408827</v>
      </c>
      <c r="Y96" s="14">
        <f>LARGE(Q96:W96,1)-LARGE(Q96:W96,2)</f>
        <v>0.18159357628165529</v>
      </c>
    </row>
    <row r="97" spans="1:25" x14ac:dyDescent="0.2">
      <c r="A97" s="2" t="s">
        <v>57</v>
      </c>
      <c r="B97" s="3">
        <v>1198</v>
      </c>
      <c r="C97" s="4" t="s">
        <v>105</v>
      </c>
      <c r="D97" s="4" t="s">
        <v>105</v>
      </c>
      <c r="E97" s="3">
        <v>1024</v>
      </c>
      <c r="F97" s="3"/>
      <c r="G97" s="3"/>
      <c r="H97" s="3"/>
      <c r="I97" s="4" t="s">
        <v>105</v>
      </c>
      <c r="J97" s="3"/>
      <c r="K97" s="3"/>
      <c r="L97" s="1"/>
      <c r="M97" s="1"/>
      <c r="N97" s="1"/>
      <c r="O97" s="1">
        <v>3967</v>
      </c>
      <c r="P97" s="1">
        <f>SUM(B97:F97,I97, L97)</f>
        <v>2222</v>
      </c>
      <c r="Q97" s="12">
        <f>IF(ISNUMBER(B97),B97/$P97,0)</f>
        <v>0.53915391539153912</v>
      </c>
      <c r="R97" s="12">
        <f>IF(ISNUMBER(C97),C97/$P97,0)</f>
        <v>0</v>
      </c>
      <c r="S97" s="12">
        <f>IF(ISNUMBER(D97),D97/$P97,0)</f>
        <v>0</v>
      </c>
      <c r="T97" s="12">
        <f>IF(ISNUMBER(E97),E97/$P97,0)</f>
        <v>0.46084608460846083</v>
      </c>
      <c r="U97" s="12">
        <f>IF(ISNUMBER(F97),F97/$P97,0)</f>
        <v>0</v>
      </c>
      <c r="V97" s="12">
        <f>IF(ISNUMBER(I97),I97/$P97,0)</f>
        <v>0</v>
      </c>
      <c r="W97" s="12">
        <f>IF(ISNUMBER(L97),L97/$P97,0)</f>
        <v>0</v>
      </c>
      <c r="X97" s="12">
        <f>P97/O97</f>
        <v>0.56012099823544237</v>
      </c>
      <c r="Y97" s="14">
        <f>LARGE(Q97:W97,1)-LARGE(Q97:W97,2)</f>
        <v>7.8307830783078292E-2</v>
      </c>
    </row>
    <row r="98" spans="1:25" x14ac:dyDescent="0.2">
      <c r="A98" s="3" t="s">
        <v>97</v>
      </c>
      <c r="B98" s="3">
        <v>976</v>
      </c>
      <c r="C98" s="3">
        <v>151</v>
      </c>
      <c r="D98" s="3">
        <v>103</v>
      </c>
      <c r="E98" s="3">
        <v>131</v>
      </c>
      <c r="F98" s="3">
        <v>818</v>
      </c>
      <c r="G98" s="3" t="s">
        <v>153</v>
      </c>
      <c r="H98" s="3"/>
      <c r="I98" s="4" t="s">
        <v>105</v>
      </c>
      <c r="J98" s="3"/>
      <c r="K98" s="3"/>
      <c r="L98" s="1"/>
      <c r="M98" s="1"/>
      <c r="N98" s="1"/>
      <c r="O98" s="1">
        <v>4076</v>
      </c>
      <c r="P98" s="1">
        <f>SUM(B98:F98,I98, L98)</f>
        <v>2179</v>
      </c>
      <c r="Q98" s="12">
        <f>IF(ISNUMBER(B98),B98/$P98,0)</f>
        <v>0.44791188618632399</v>
      </c>
      <c r="R98" s="12">
        <f>IF(ISNUMBER(C98),C98/$P98,0)</f>
        <v>6.9297843047269395E-2</v>
      </c>
      <c r="S98" s="12">
        <f>IF(ISNUMBER(D98),D98/$P98,0)</f>
        <v>4.7269389628269848E-2</v>
      </c>
      <c r="T98" s="12">
        <f>IF(ISNUMBER(E98),E98/$P98,0)</f>
        <v>6.0119320789352913E-2</v>
      </c>
      <c r="U98" s="12">
        <f>IF(ISNUMBER(F98),F98/$P98,0)</f>
        <v>0.37540156034878386</v>
      </c>
      <c r="V98" s="12">
        <f>IF(ISNUMBER(I98),I98/$P98,0)</f>
        <v>0</v>
      </c>
      <c r="W98" s="12">
        <f>IF(ISNUMBER(L98),L98/$P98,0)</f>
        <v>0</v>
      </c>
      <c r="X98" s="12">
        <f>P98/O98</f>
        <v>0.53459273797841023</v>
      </c>
      <c r="Y98" s="14">
        <f>LARGE(Q98:W98,1)-LARGE(Q98:W98,2)</f>
        <v>7.2510325837540135E-2</v>
      </c>
    </row>
    <row r="99" spans="1:25" x14ac:dyDescent="0.2">
      <c r="A99" s="3" t="s">
        <v>98</v>
      </c>
      <c r="B99" s="3"/>
      <c r="C99" s="3"/>
      <c r="D99" s="3"/>
      <c r="E99" s="3"/>
      <c r="F99" s="3">
        <v>1135</v>
      </c>
      <c r="G99" s="3">
        <v>302</v>
      </c>
      <c r="H99" s="4" t="s">
        <v>105</v>
      </c>
      <c r="I99" s="4">
        <v>276</v>
      </c>
      <c r="J99" s="3"/>
      <c r="K99" s="3"/>
      <c r="L99" s="1"/>
      <c r="M99" s="1"/>
      <c r="N99" s="1"/>
      <c r="O99" s="1">
        <v>3725</v>
      </c>
      <c r="P99" s="1">
        <f>SUM(B99:F99,I99, L99)</f>
        <v>1411</v>
      </c>
      <c r="Q99" s="12">
        <f>IF(ISNUMBER(B99),B99/$P99,0)</f>
        <v>0</v>
      </c>
      <c r="R99" s="12">
        <f>IF(ISNUMBER(C99),C99/$P99,0)</f>
        <v>0</v>
      </c>
      <c r="S99" s="12">
        <f>IF(ISNUMBER(D99),D99/$P99,0)</f>
        <v>0</v>
      </c>
      <c r="T99" s="12">
        <f>IF(ISNUMBER(E99),E99/$P99,0)</f>
        <v>0</v>
      </c>
      <c r="U99" s="12">
        <f>IF(ISNUMBER(F99),F99/$P99,0)</f>
        <v>0.80439404677533666</v>
      </c>
      <c r="V99" s="12">
        <f>IF(ISNUMBER(I99),I99/$P99,0)</f>
        <v>0.19560595322466337</v>
      </c>
      <c r="W99" s="12">
        <f>IF(ISNUMBER(L99),L99/$P99,0)</f>
        <v>0</v>
      </c>
      <c r="X99" s="12">
        <f>P99/O99</f>
        <v>0.37879194630872481</v>
      </c>
      <c r="Y99" s="14">
        <f>LARGE(Q99:W99,1)-LARGE(Q99:W99,2)</f>
        <v>0.60878809355067331</v>
      </c>
    </row>
    <row r="100" spans="1:25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</sheetData>
  <sortState ref="A2:Y100">
    <sortCondition ref="A2:A100"/>
  </sortState>
  <conditionalFormatting sqref="Y2:Y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:X104857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2021-04-23T15:24:27Z</dcterms:created>
  <dcterms:modified xsi:type="dcterms:W3CDTF">2021-05-14T17:58:09Z</dcterms:modified>
</cp:coreProperties>
</file>